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activeTab="0"/>
  </bookViews>
  <sheets>
    <sheet name="2021 Lisa 1" sheetId="1" r:id="rId1"/>
  </sheets>
  <definedNames/>
  <calcPr fullCalcOnLoad="1"/>
</workbook>
</file>

<file path=xl/sharedStrings.xml><?xml version="1.0" encoding="utf-8"?>
<sst xmlns="http://schemas.openxmlformats.org/spreadsheetml/2006/main" count="658" uniqueCount="294">
  <si>
    <t xml:space="preserve">01111           </t>
  </si>
  <si>
    <t xml:space="preserve"> Vallavolikogu</t>
  </si>
  <si>
    <t xml:space="preserve">5               </t>
  </si>
  <si>
    <t xml:space="preserve">    Tegevuskulud</t>
  </si>
  <si>
    <t xml:space="preserve">50              </t>
  </si>
  <si>
    <t xml:space="preserve">    Personalikulud</t>
  </si>
  <si>
    <t xml:space="preserve">55              </t>
  </si>
  <si>
    <t xml:space="preserve">    Majandamiskulud</t>
  </si>
  <si>
    <t xml:space="preserve">01112           </t>
  </si>
  <si>
    <t xml:space="preserve"> Vallavalitsus</t>
  </si>
  <si>
    <t xml:space="preserve">6               </t>
  </si>
  <si>
    <t xml:space="preserve">    Muud kulud</t>
  </si>
  <si>
    <t xml:space="preserve">01114           </t>
  </si>
  <si>
    <t xml:space="preserve"> Reservfond</t>
  </si>
  <si>
    <t xml:space="preserve">01600           </t>
  </si>
  <si>
    <t xml:space="preserve"> Muud teenused (valimised, ühinemine)</t>
  </si>
  <si>
    <t xml:space="preserve">01800           </t>
  </si>
  <si>
    <t xml:space="preserve"> Üldiseloomuga ülekanded valitsussektoris (liikmemaksud)</t>
  </si>
  <si>
    <t xml:space="preserve">4               </t>
  </si>
  <si>
    <t xml:space="preserve">    Antud toetused</t>
  </si>
  <si>
    <t xml:space="preserve">03200           </t>
  </si>
  <si>
    <t xml:space="preserve"> Päästeteenused</t>
  </si>
  <si>
    <t xml:space="preserve">045101          </t>
  </si>
  <si>
    <t xml:space="preserve"> Autotransport (valla buss jm bussiliiklus)</t>
  </si>
  <si>
    <t xml:space="preserve">045102          </t>
  </si>
  <si>
    <t xml:space="preserve">04520           </t>
  </si>
  <si>
    <t xml:space="preserve"> Veetransport</t>
  </si>
  <si>
    <t xml:space="preserve">04740           </t>
  </si>
  <si>
    <t xml:space="preserve"> Planeeringud, projektid ja muu arendustegevus</t>
  </si>
  <si>
    <t xml:space="preserve">049001          </t>
  </si>
  <si>
    <t xml:space="preserve"> Muu majanduse haldus</t>
  </si>
  <si>
    <t xml:space="preserve">05100           </t>
  </si>
  <si>
    <t xml:space="preserve"> Jäätmekäitlus (sh prügivedu)</t>
  </si>
  <si>
    <t xml:space="preserve">05101           </t>
  </si>
  <si>
    <t xml:space="preserve"> Avalike alade puhastus (teed,tänavad,haljasalad) objekt</t>
  </si>
  <si>
    <t xml:space="preserve">06300           </t>
  </si>
  <si>
    <t xml:space="preserve"> Veevarustus</t>
  </si>
  <si>
    <t xml:space="preserve">06400           </t>
  </si>
  <si>
    <t xml:space="preserve">066051          </t>
  </si>
  <si>
    <t xml:space="preserve">066052          </t>
  </si>
  <si>
    <t xml:space="preserve">07210           </t>
  </si>
  <si>
    <t xml:space="preserve"> Üldmeditsiiniteenused (perearst) </t>
  </si>
  <si>
    <t xml:space="preserve">0810201         </t>
  </si>
  <si>
    <t xml:space="preserve">0810202         </t>
  </si>
  <si>
    <t xml:space="preserve">0810203         </t>
  </si>
  <si>
    <t xml:space="preserve"> Ülevallaline sporditegevus </t>
  </si>
  <si>
    <t xml:space="preserve">0810204         </t>
  </si>
  <si>
    <t xml:space="preserve">0810205         </t>
  </si>
  <si>
    <t xml:space="preserve">0810206         </t>
  </si>
  <si>
    <t xml:space="preserve"> Tartu Valla Spordiklubi</t>
  </si>
  <si>
    <t xml:space="preserve">0810207         </t>
  </si>
  <si>
    <t xml:space="preserve"> Terviserajad</t>
  </si>
  <si>
    <t xml:space="preserve">0810208         </t>
  </si>
  <si>
    <t xml:space="preserve"> Kõrveküla kooli spordihoone</t>
  </si>
  <si>
    <t xml:space="preserve">0810213         </t>
  </si>
  <si>
    <t xml:space="preserve">0810214         </t>
  </si>
  <si>
    <t xml:space="preserve">081072          </t>
  </si>
  <si>
    <t xml:space="preserve"> Laeva noortekeskus</t>
  </si>
  <si>
    <t xml:space="preserve">081073          </t>
  </si>
  <si>
    <t xml:space="preserve"> Tabivere noortekeskus</t>
  </si>
  <si>
    <t xml:space="preserve">081074          </t>
  </si>
  <si>
    <t xml:space="preserve"> Maarja-Magdaleena noortekeskus</t>
  </si>
  <si>
    <t xml:space="preserve">081076          </t>
  </si>
  <si>
    <t xml:space="preserve"> Lähte noortekeskus</t>
  </si>
  <si>
    <t xml:space="preserve">081078          </t>
  </si>
  <si>
    <t xml:space="preserve"> Õpilasmalev</t>
  </si>
  <si>
    <t xml:space="preserve">081091          </t>
  </si>
  <si>
    <t xml:space="preserve"> Ülevallalised kultuuriüritused </t>
  </si>
  <si>
    <t xml:space="preserve">0820101         </t>
  </si>
  <si>
    <t xml:space="preserve"> Laeva RK</t>
  </si>
  <si>
    <t xml:space="preserve">0820102         </t>
  </si>
  <si>
    <t xml:space="preserve"> Lähte Ühis RK</t>
  </si>
  <si>
    <t xml:space="preserve">0820103         </t>
  </si>
  <si>
    <t xml:space="preserve"> Äksi RK</t>
  </si>
  <si>
    <t xml:space="preserve">0820104         </t>
  </si>
  <si>
    <t xml:space="preserve"> Tammistu RK</t>
  </si>
  <si>
    <t xml:space="preserve">0820105         </t>
  </si>
  <si>
    <t xml:space="preserve"> Vedu RK</t>
  </si>
  <si>
    <t xml:space="preserve">0820106         </t>
  </si>
  <si>
    <t xml:space="preserve">0820107         </t>
  </si>
  <si>
    <t xml:space="preserve"> Kõrveküla RK riik</t>
  </si>
  <si>
    <t xml:space="preserve">0820108         </t>
  </si>
  <si>
    <t xml:space="preserve"> Tabivere RK</t>
  </si>
  <si>
    <t xml:space="preserve">0820109         </t>
  </si>
  <si>
    <t xml:space="preserve"> Elistvere RK</t>
  </si>
  <si>
    <t xml:space="preserve">0820110         </t>
  </si>
  <si>
    <t xml:space="preserve"> Maarja-Magdaleena RK</t>
  </si>
  <si>
    <t xml:space="preserve">0820111         </t>
  </si>
  <si>
    <t xml:space="preserve"> Piirissaare RK</t>
  </si>
  <si>
    <t xml:space="preserve">082021          </t>
  </si>
  <si>
    <t xml:space="preserve"> Laeva Kultuurimaja</t>
  </si>
  <si>
    <t xml:space="preserve">082022          </t>
  </si>
  <si>
    <t xml:space="preserve"> Tabivere Rahvamaja</t>
  </si>
  <si>
    <t xml:space="preserve">082023          </t>
  </si>
  <si>
    <t xml:space="preserve"> Maarja-Magdaleena Rahvamaja</t>
  </si>
  <si>
    <t xml:space="preserve">082024          </t>
  </si>
  <si>
    <t xml:space="preserve">082031          </t>
  </si>
  <si>
    <t xml:space="preserve"> Jääaja Keskus </t>
  </si>
  <si>
    <t xml:space="preserve">082032          </t>
  </si>
  <si>
    <t xml:space="preserve"> Tabivere Muuseum</t>
  </si>
  <si>
    <t xml:space="preserve">08300           </t>
  </si>
  <si>
    <t xml:space="preserve"> Valla ajaleht, veebileht</t>
  </si>
  <si>
    <t xml:space="preserve">08400           </t>
  </si>
  <si>
    <t xml:space="preserve"> Religioon  (kogudused)</t>
  </si>
  <si>
    <t xml:space="preserve">08600           </t>
  </si>
  <si>
    <t xml:space="preserve"> Muu vaba aeg, kultuur, religioon, sh haldus al 01.01.2019</t>
  </si>
  <si>
    <t xml:space="preserve">0911001         </t>
  </si>
  <si>
    <t xml:space="preserve"> Kõrveküla lasteaed PÄIKESERATAS</t>
  </si>
  <si>
    <t xml:space="preserve">0911002         </t>
  </si>
  <si>
    <t xml:space="preserve"> Lähte lasteaed KIISUPERE</t>
  </si>
  <si>
    <t xml:space="preserve">0911004         </t>
  </si>
  <si>
    <t xml:space="preserve">0911006         </t>
  </si>
  <si>
    <t xml:space="preserve"> Raadi lasteaed Ripsik</t>
  </si>
  <si>
    <t xml:space="preserve">0911007         </t>
  </si>
  <si>
    <t xml:space="preserve"> Laeva lasteaed</t>
  </si>
  <si>
    <t xml:space="preserve">0911008         </t>
  </si>
  <si>
    <t xml:space="preserve"> Tabivere lasteaed</t>
  </si>
  <si>
    <t xml:space="preserve">0921201         </t>
  </si>
  <si>
    <t xml:space="preserve"> Kõrveküla PK vald</t>
  </si>
  <si>
    <t xml:space="preserve">0921202         </t>
  </si>
  <si>
    <t xml:space="preserve"> Kõrveküla PK õpetajad (riik)</t>
  </si>
  <si>
    <t xml:space="preserve">0921204         </t>
  </si>
  <si>
    <t xml:space="preserve"> Lähte ÜG põhikooli osa õpetajad (riik)</t>
  </si>
  <si>
    <t xml:space="preserve">0921205         </t>
  </si>
  <si>
    <t xml:space="preserve"> Kõrveküla PK juhid (riik)</t>
  </si>
  <si>
    <t xml:space="preserve">0921206         </t>
  </si>
  <si>
    <t xml:space="preserve"> Laeva PK vald</t>
  </si>
  <si>
    <t xml:space="preserve">0921207         </t>
  </si>
  <si>
    <t xml:space="preserve"> Laeva PK õpetajad (riik)</t>
  </si>
  <si>
    <t xml:space="preserve">0921208         </t>
  </si>
  <si>
    <t xml:space="preserve"> Tabivere PK vald</t>
  </si>
  <si>
    <t xml:space="preserve">0921209         </t>
  </si>
  <si>
    <t xml:space="preserve"> Tabivere PK õpetajad (riik)</t>
  </si>
  <si>
    <t xml:space="preserve">0921210         </t>
  </si>
  <si>
    <t xml:space="preserve"> Maarja-Magdaleena PK vald</t>
  </si>
  <si>
    <t xml:space="preserve">0921211         </t>
  </si>
  <si>
    <t xml:space="preserve"> Maarja-Magdaleena PK õpetajad (riik)</t>
  </si>
  <si>
    <t xml:space="preserve">0921212         </t>
  </si>
  <si>
    <t xml:space="preserve"> Arvlemised õpilaskohamaks teistele OV-dele</t>
  </si>
  <si>
    <t xml:space="preserve">0921213         </t>
  </si>
  <si>
    <t xml:space="preserve">0921214         </t>
  </si>
  <si>
    <t xml:space="preserve"> Lähte ÜG juhid (riik)</t>
  </si>
  <si>
    <t xml:space="preserve">0921216         </t>
  </si>
  <si>
    <t xml:space="preserve"> Laeva PK juhid</t>
  </si>
  <si>
    <t xml:space="preserve">0921217         </t>
  </si>
  <si>
    <t xml:space="preserve"> Tabivere PK juhid</t>
  </si>
  <si>
    <t xml:space="preserve">0921218         </t>
  </si>
  <si>
    <t xml:space="preserve"> Maarja PK juhid</t>
  </si>
  <si>
    <t xml:space="preserve">092131          </t>
  </si>
  <si>
    <t xml:space="preserve">095101          </t>
  </si>
  <si>
    <t xml:space="preserve"> Muusikakool</t>
  </si>
  <si>
    <t xml:space="preserve">095102          </t>
  </si>
  <si>
    <t xml:space="preserve"> Arvlemised huvikoolide kohamaks</t>
  </si>
  <si>
    <t xml:space="preserve">095103          </t>
  </si>
  <si>
    <t xml:space="preserve"> Tabivere huvikool</t>
  </si>
  <si>
    <t xml:space="preserve">095104          </t>
  </si>
  <si>
    <t xml:space="preserve"> Huvihariduse ja tegevuse toetus (riik)</t>
  </si>
  <si>
    <t xml:space="preserve">09600           </t>
  </si>
  <si>
    <t xml:space="preserve">096011          </t>
  </si>
  <si>
    <t xml:space="preserve"> Koolitoit - Kõrveküla PK</t>
  </si>
  <si>
    <t xml:space="preserve">096012          </t>
  </si>
  <si>
    <t xml:space="preserve"> Koolitoit - Lähte ÜG</t>
  </si>
  <si>
    <t xml:space="preserve">096013          </t>
  </si>
  <si>
    <t xml:space="preserve"> Koolitoit - Laeva PK</t>
  </si>
  <si>
    <t xml:space="preserve">096014          </t>
  </si>
  <si>
    <t xml:space="preserve"> Koolitoit - Tabivere PK</t>
  </si>
  <si>
    <t xml:space="preserve">096015          </t>
  </si>
  <si>
    <t xml:space="preserve"> Koolitoit - Maarja Magdaleena PK</t>
  </si>
  <si>
    <t xml:space="preserve">096021          </t>
  </si>
  <si>
    <t xml:space="preserve"> Õpilaskodu - Lähte ÜG</t>
  </si>
  <si>
    <t xml:space="preserve">096022          </t>
  </si>
  <si>
    <t xml:space="preserve"> Õpilaskodu - kulud teistele KOV-dele</t>
  </si>
  <si>
    <t xml:space="preserve">096023          </t>
  </si>
  <si>
    <t xml:space="preserve"> Maarja - Magdaleena õpilaskodu</t>
  </si>
  <si>
    <t xml:space="preserve">101211          </t>
  </si>
  <si>
    <t xml:space="preserve"> Hooldajatoetus</t>
  </si>
  <si>
    <t xml:space="preserve">101212          </t>
  </si>
  <si>
    <t xml:space="preserve"> Puudega laste hooldajatoetus</t>
  </si>
  <si>
    <t xml:space="preserve"> Invavahendid ja transport (puue)</t>
  </si>
  <si>
    <t xml:space="preserve"> Hapniku (elektri) kompensatsioon</t>
  </si>
  <si>
    <t xml:space="preserve"> Viipekeele tõlgi toetus /juhtkoera toidu toetus</t>
  </si>
  <si>
    <t xml:space="preserve"> Muud teenused puuetega inimestele  - kodu kohandamine</t>
  </si>
  <si>
    <t xml:space="preserve">1012191         </t>
  </si>
  <si>
    <t xml:space="preserve"> Pikaajaline kaitstud töö teenus</t>
  </si>
  <si>
    <t xml:space="preserve">1012192         </t>
  </si>
  <si>
    <t xml:space="preserve"> Tabivere päevkeskus</t>
  </si>
  <si>
    <t xml:space="preserve">102002          </t>
  </si>
  <si>
    <t xml:space="preserve"> Hooldekodud (ostetud teenus)</t>
  </si>
  <si>
    <t xml:space="preserve">102012          </t>
  </si>
  <si>
    <t xml:space="preserve"> Küttepuude toetus (eakad)</t>
  </si>
  <si>
    <t xml:space="preserve">102013          </t>
  </si>
  <si>
    <t xml:space="preserve"> Ravimid ja raviteenused</t>
  </si>
  <si>
    <t xml:space="preserve">1040201         </t>
  </si>
  <si>
    <t xml:space="preserve"> Vastsündinute toetus</t>
  </si>
  <si>
    <t xml:space="preserve">1040202         </t>
  </si>
  <si>
    <t xml:space="preserve"> Koolitoetus -ranitsatoetus</t>
  </si>
  <si>
    <t xml:space="preserve">1040203         </t>
  </si>
  <si>
    <t xml:space="preserve"> Lasteaia õppemaksu soodustus</t>
  </si>
  <si>
    <t xml:space="preserve">1040204         </t>
  </si>
  <si>
    <t xml:space="preserve"> Sõidusoodustused</t>
  </si>
  <si>
    <t xml:space="preserve">1040205         </t>
  </si>
  <si>
    <t xml:space="preserve"> Koolitoidu soodustus (teised OV d)</t>
  </si>
  <si>
    <t xml:space="preserve">1040206         </t>
  </si>
  <si>
    <t xml:space="preserve"> Lapsehoiuteenus (raske ja sügav puue)</t>
  </si>
  <si>
    <t xml:space="preserve">1040207         </t>
  </si>
  <si>
    <t xml:space="preserve"> Muud peretoetused (raske maj.olukord)</t>
  </si>
  <si>
    <t xml:space="preserve">10701           </t>
  </si>
  <si>
    <t xml:space="preserve"> Riiklik toimetulekutoetus kokku sh.</t>
  </si>
  <si>
    <t xml:space="preserve">109001          </t>
  </si>
  <si>
    <t xml:space="preserve"> Sotsiaalse kaitse haldus</t>
  </si>
  <si>
    <t xml:space="preserve">109003          </t>
  </si>
  <si>
    <t xml:space="preserve"> Kriisiabi</t>
  </si>
  <si>
    <t xml:space="preserve">109004          </t>
  </si>
  <si>
    <t xml:space="preserve"> Projektipõhine tegevus (sots.hoolekandes)</t>
  </si>
  <si>
    <t xml:space="preserve"> KULUD KOKKU</t>
  </si>
  <si>
    <t>Eelarve</t>
  </si>
  <si>
    <t>I</t>
  </si>
  <si>
    <t>PÕHITEGEVUSE TULUD</t>
  </si>
  <si>
    <t>Kirje nimetus</t>
  </si>
  <si>
    <t>Summa</t>
  </si>
  <si>
    <t xml:space="preserve"> MAKSUTULUD</t>
  </si>
  <si>
    <t xml:space="preserve"> Füüsilise isiku tulumaks</t>
  </si>
  <si>
    <t xml:space="preserve"> Maamaks</t>
  </si>
  <si>
    <t>TULU  KAUPADE JA TEENUSTE  MÜÜKGIST</t>
  </si>
  <si>
    <t>SAADAVAD TOETUSED TEGEVUSKULUDEKS</t>
  </si>
  <si>
    <t>Toetused tegevuskuludeks</t>
  </si>
  <si>
    <t xml:space="preserve"> Mittesihtotstarbelised toetused</t>
  </si>
  <si>
    <t>s.h.tasandusfond (lg 1)</t>
  </si>
  <si>
    <t>s.h.toetusfond (lg 2)</t>
  </si>
  <si>
    <t>tegevustoetus</t>
  </si>
  <si>
    <t>MUUD TEGEVUSTULUD</t>
  </si>
  <si>
    <t xml:space="preserve"> Maa-ainese kaevand.õiguse tasu</t>
  </si>
  <si>
    <t xml:space="preserve"> Laekumine vee erikasutusest</t>
  </si>
  <si>
    <t>PÕHITEGEVUSE TULUD KOKKU</t>
  </si>
  <si>
    <t>TARTU VALLA 2021. AASTA EELARVE</t>
  </si>
  <si>
    <t>PÕHITEGEVUSE KULUD</t>
  </si>
  <si>
    <t>01</t>
  </si>
  <si>
    <t>03</t>
  </si>
  <si>
    <t>04</t>
  </si>
  <si>
    <t>05</t>
  </si>
  <si>
    <t>06</t>
  </si>
  <si>
    <t>07</t>
  </si>
  <si>
    <t>08</t>
  </si>
  <si>
    <t>09</t>
  </si>
  <si>
    <t>III</t>
  </si>
  <si>
    <t>INVESTEERIMISTEGEVUS</t>
  </si>
  <si>
    <t>Põhivara müük</t>
  </si>
  <si>
    <t>Põhivara soetus, renoveerimine (-)</t>
  </si>
  <si>
    <t>Finatstulud  (+)</t>
  </si>
  <si>
    <t>Finatskulud  (-)</t>
  </si>
  <si>
    <t>INVESTEERIMISTEGEVUS KOKKU</t>
  </si>
  <si>
    <t>EELARVE TULEM (ülej.(+), puuduj. (-))</t>
  </si>
  <si>
    <t>IV</t>
  </si>
  <si>
    <t>FINANTSEERIMISTEGEVUS</t>
  </si>
  <si>
    <t>Kohustuste võtmine (+)</t>
  </si>
  <si>
    <t>Kohustuste tasumine (-)</t>
  </si>
  <si>
    <t>FINANTSEERIMISTEGEVUS KOKKU</t>
  </si>
  <si>
    <t>V</t>
  </si>
  <si>
    <t>LIKVIIDSETE VARADE MUUTUS:</t>
  </si>
  <si>
    <t>EELARVE TASAKAAL</t>
  </si>
  <si>
    <t xml:space="preserve"> Elamumajandus </t>
  </si>
  <si>
    <t xml:space="preserve"> Lähte spordihoone</t>
  </si>
  <si>
    <t>ÜLDISED VALITSUSSEKTORI TEENUSED</t>
  </si>
  <si>
    <t>AVALIK KORD</t>
  </si>
  <si>
    <t>MAJANDUS</t>
  </si>
  <si>
    <t>KESKKONNAKAITSE</t>
  </si>
  <si>
    <t>ELAMU- JA KOMMUNAALMAJANDUS</t>
  </si>
  <si>
    <t xml:space="preserve"> Tänavavalgustus</t>
  </si>
  <si>
    <t>SOTSIAALNE KAITSE</t>
  </si>
  <si>
    <t>TERVISHOID</t>
  </si>
  <si>
    <t>VABA AEG, KULTUUR</t>
  </si>
  <si>
    <t>HARIDUS</t>
  </si>
  <si>
    <t xml:space="preserve"> Lähte ÜG vald </t>
  </si>
  <si>
    <t>Kaubandus ja laondus</t>
  </si>
  <si>
    <t xml:space="preserve"> Kalmistud </t>
  </si>
  <si>
    <t>Loomade varjupaik</t>
  </si>
  <si>
    <t>Sotsiaaltransport</t>
  </si>
  <si>
    <t>Asendus- ja järelhooldus</t>
  </si>
  <si>
    <t>Matusetoetus</t>
  </si>
  <si>
    <t>PÕHITEGEVUSE TULEM</t>
  </si>
  <si>
    <t>Nõuete kohustuste saldo muutus</t>
  </si>
  <si>
    <t xml:space="preserve"> Valla teed, tänavad jm. rajatised</t>
  </si>
  <si>
    <t>Tartu Valla  Spordikool</t>
  </si>
  <si>
    <t xml:space="preserve"> Arvlemine, spordikooli kohamaks </t>
  </si>
  <si>
    <t xml:space="preserve"> Kõrveküla spordihall</t>
  </si>
  <si>
    <t xml:space="preserve"> Laeva spordihall</t>
  </si>
  <si>
    <t xml:space="preserve"> Tabivere spordihoone</t>
  </si>
  <si>
    <t xml:space="preserve"> Kõrveküla RK ( vald )</t>
  </si>
  <si>
    <t xml:space="preserve"> Tammistu külakeskus</t>
  </si>
  <si>
    <t xml:space="preserve"> Arvlemised, LA kohamaks teistele OV-dele</t>
  </si>
  <si>
    <t xml:space="preserve"> Lähte ÜG  gümnaasiumi osa, õpetajad (riik)</t>
  </si>
  <si>
    <t xml:space="preserve"> Koolitransport </t>
  </si>
  <si>
    <t>Põhivara soetuseks saadav sihtfinantseerimine</t>
  </si>
  <si>
    <t>Põhivara soetuseks antav sihtfinantseerimine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</si>
</sst>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5]dddd\,\ d\.\ mmmm\ yyyy"/>
  </numFmts>
  <fonts count="4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lef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5" fillId="0" borderId="0" xfId="0" applyFont="1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zoomScalePageLayoutView="0" workbookViewId="0" topLeftCell="A1">
      <selection activeCell="F5" sqref="F5"/>
    </sheetView>
  </sheetViews>
  <sheetFormatPr defaultColWidth="8.7109375" defaultRowHeight="12.75"/>
  <cols>
    <col min="1" max="1" width="9.00390625" style="27" customWidth="1"/>
    <col min="2" max="2" width="5.140625" style="27" customWidth="1"/>
    <col min="3" max="3" width="43.421875" style="27" customWidth="1"/>
    <col min="4" max="4" width="22.421875" style="26" customWidth="1"/>
    <col min="5" max="5" width="8.7109375" style="27" customWidth="1"/>
    <col min="6" max="6" width="10.140625" style="27" bestFit="1" customWidth="1"/>
    <col min="7" max="16384" width="8.7109375" style="27" customWidth="1"/>
  </cols>
  <sheetData>
    <row r="1" spans="1:4" ht="15">
      <c r="A1" s="1"/>
      <c r="B1" s="1"/>
      <c r="C1" s="14" t="s">
        <v>234</v>
      </c>
      <c r="D1" s="33"/>
    </row>
    <row r="2" spans="1:4" ht="15">
      <c r="A2" s="4" t="s">
        <v>216</v>
      </c>
      <c r="B2" s="4"/>
      <c r="C2" s="15" t="s">
        <v>217</v>
      </c>
      <c r="D2" s="17" t="s">
        <v>215</v>
      </c>
    </row>
    <row r="3" spans="1:4" ht="15">
      <c r="A3" s="3"/>
      <c r="B3" s="3"/>
      <c r="C3" s="3" t="s">
        <v>218</v>
      </c>
      <c r="D3" s="18" t="s">
        <v>219</v>
      </c>
    </row>
    <row r="4" spans="1:4" ht="15">
      <c r="A4" s="4">
        <v>30</v>
      </c>
      <c r="B4" s="4"/>
      <c r="C4" s="5" t="s">
        <v>220</v>
      </c>
      <c r="D4" s="24">
        <f>+D5+D6</f>
        <v>12160851</v>
      </c>
    </row>
    <row r="5" spans="1:4" ht="15">
      <c r="A5" s="3">
        <v>3000</v>
      </c>
      <c r="B5" s="7"/>
      <c r="C5" s="8" t="s">
        <v>221</v>
      </c>
      <c r="D5" s="16">
        <v>11827851</v>
      </c>
    </row>
    <row r="6" spans="1:4" ht="15">
      <c r="A6" s="3">
        <v>3030</v>
      </c>
      <c r="B6" s="7"/>
      <c r="C6" s="8" t="s">
        <v>222</v>
      </c>
      <c r="D6" s="16">
        <v>333000</v>
      </c>
    </row>
    <row r="7" spans="1:4" ht="15">
      <c r="A7" s="4">
        <v>32</v>
      </c>
      <c r="B7" s="4"/>
      <c r="C7" s="5" t="s">
        <v>223</v>
      </c>
      <c r="D7" s="25">
        <v>1284098</v>
      </c>
    </row>
    <row r="8" spans="1:4" ht="15">
      <c r="A8" s="4">
        <v>35</v>
      </c>
      <c r="B8" s="4"/>
      <c r="C8" s="5" t="s">
        <v>224</v>
      </c>
      <c r="D8" s="25">
        <f>+D9+D10+D13</f>
        <v>6625927</v>
      </c>
    </row>
    <row r="9" spans="1:4" ht="15">
      <c r="A9" s="9">
        <v>3500</v>
      </c>
      <c r="B9" s="9"/>
      <c r="C9" s="8" t="s">
        <v>225</v>
      </c>
      <c r="D9" s="16">
        <v>35000</v>
      </c>
    </row>
    <row r="10" spans="1:4" ht="15">
      <c r="A10" s="10"/>
      <c r="B10" s="11"/>
      <c r="C10" s="12" t="s">
        <v>226</v>
      </c>
      <c r="D10" s="16">
        <f>+D11+D12</f>
        <v>6390927</v>
      </c>
    </row>
    <row r="11" spans="1:4" ht="15">
      <c r="A11" s="13">
        <v>35200</v>
      </c>
      <c r="B11" s="7"/>
      <c r="C11" s="8" t="s">
        <v>227</v>
      </c>
      <c r="D11" s="16">
        <v>2226043</v>
      </c>
    </row>
    <row r="12" spans="1:4" ht="15">
      <c r="A12" s="3">
        <v>35201</v>
      </c>
      <c r="B12" s="7"/>
      <c r="C12" s="8" t="s">
        <v>228</v>
      </c>
      <c r="D12" s="16">
        <v>4164884</v>
      </c>
    </row>
    <row r="13" spans="1:4" ht="15">
      <c r="A13" s="3">
        <v>3521</v>
      </c>
      <c r="B13" s="7"/>
      <c r="C13" s="8" t="s">
        <v>229</v>
      </c>
      <c r="D13" s="16">
        <v>200000</v>
      </c>
    </row>
    <row r="14" spans="1:4" ht="15">
      <c r="A14" s="4">
        <v>38</v>
      </c>
      <c r="B14" s="4"/>
      <c r="C14" s="5" t="s">
        <v>230</v>
      </c>
      <c r="D14" s="24">
        <f>+D15+D16</f>
        <v>196500</v>
      </c>
    </row>
    <row r="15" spans="1:4" ht="15">
      <c r="A15" s="3">
        <v>382520</v>
      </c>
      <c r="B15" s="7"/>
      <c r="C15" s="8" t="s">
        <v>231</v>
      </c>
      <c r="D15" s="16">
        <v>195000</v>
      </c>
    </row>
    <row r="16" spans="1:4" ht="15">
      <c r="A16" s="3">
        <v>382540</v>
      </c>
      <c r="B16" s="7"/>
      <c r="C16" s="8" t="s">
        <v>232</v>
      </c>
      <c r="D16" s="16">
        <v>1500</v>
      </c>
    </row>
    <row r="17" spans="1:4" ht="15">
      <c r="A17" s="4"/>
      <c r="B17" s="4"/>
      <c r="C17" s="5" t="s">
        <v>233</v>
      </c>
      <c r="D17" s="24">
        <f>+D4+D7+D8+D14</f>
        <v>20267376</v>
      </c>
    </row>
    <row r="18" spans="1:4" ht="15">
      <c r="A18" s="4"/>
      <c r="B18" s="4"/>
      <c r="C18" s="5"/>
      <c r="D18" s="6"/>
    </row>
    <row r="19" spans="1:4" s="28" customFormat="1" ht="15">
      <c r="A19" s="2"/>
      <c r="B19" s="2"/>
      <c r="C19" s="5" t="s">
        <v>235</v>
      </c>
      <c r="D19" s="6" t="s">
        <v>215</v>
      </c>
    </row>
    <row r="20" spans="1:4" s="28" customFormat="1" ht="15">
      <c r="A20" s="19" t="s">
        <v>236</v>
      </c>
      <c r="B20" s="2"/>
      <c r="C20" s="5" t="s">
        <v>262</v>
      </c>
      <c r="D20" s="6">
        <f>+D21+D24+D28+D30+D33</f>
        <v>1004925</v>
      </c>
    </row>
    <row r="21" spans="1:4" s="31" customFormat="1" ht="14.25">
      <c r="A21" s="29" t="s">
        <v>0</v>
      </c>
      <c r="B21" s="29"/>
      <c r="C21" s="29" t="s">
        <v>1</v>
      </c>
      <c r="D21" s="30">
        <v>95825</v>
      </c>
    </row>
    <row r="22" spans="1:4" ht="15">
      <c r="A22" s="32"/>
      <c r="B22" s="32" t="s">
        <v>4</v>
      </c>
      <c r="C22" s="32" t="s">
        <v>5</v>
      </c>
      <c r="D22" s="33">
        <v>69025</v>
      </c>
    </row>
    <row r="23" spans="1:4" ht="15">
      <c r="A23" s="32"/>
      <c r="B23" s="32" t="s">
        <v>6</v>
      </c>
      <c r="C23" s="32" t="s">
        <v>7</v>
      </c>
      <c r="D23" s="33">
        <v>26800</v>
      </c>
    </row>
    <row r="24" spans="1:4" s="31" customFormat="1" ht="14.25">
      <c r="A24" s="29" t="s">
        <v>8</v>
      </c>
      <c r="B24" s="29"/>
      <c r="C24" s="29" t="s">
        <v>9</v>
      </c>
      <c r="D24" s="30">
        <v>702700</v>
      </c>
    </row>
    <row r="25" spans="1:4" ht="15">
      <c r="A25" s="32"/>
      <c r="B25" s="32" t="s">
        <v>4</v>
      </c>
      <c r="C25" s="32" t="s">
        <v>5</v>
      </c>
      <c r="D25" s="33">
        <v>477730</v>
      </c>
    </row>
    <row r="26" spans="1:4" ht="15">
      <c r="A26" s="32"/>
      <c r="B26" s="32" t="s">
        <v>6</v>
      </c>
      <c r="C26" s="32" t="s">
        <v>7</v>
      </c>
      <c r="D26" s="33">
        <v>219970</v>
      </c>
    </row>
    <row r="27" spans="1:4" ht="15">
      <c r="A27" s="32"/>
      <c r="B27" s="32" t="s">
        <v>10</v>
      </c>
      <c r="C27" s="32" t="s">
        <v>11</v>
      </c>
      <c r="D27" s="33">
        <v>5000</v>
      </c>
    </row>
    <row r="28" spans="1:4" s="31" customFormat="1" ht="14.25">
      <c r="A28" s="29" t="s">
        <v>12</v>
      </c>
      <c r="B28" s="29"/>
      <c r="C28" s="29" t="s">
        <v>13</v>
      </c>
      <c r="D28" s="30">
        <v>130000</v>
      </c>
    </row>
    <row r="29" spans="1:4" ht="15">
      <c r="A29" s="32"/>
      <c r="B29" s="32" t="s">
        <v>10</v>
      </c>
      <c r="C29" s="32" t="s">
        <v>11</v>
      </c>
      <c r="D29" s="33">
        <v>130000</v>
      </c>
    </row>
    <row r="30" spans="1:4" s="31" customFormat="1" ht="14.25">
      <c r="A30" s="29" t="s">
        <v>14</v>
      </c>
      <c r="B30" s="29"/>
      <c r="C30" s="29" t="s">
        <v>15</v>
      </c>
      <c r="D30" s="30">
        <v>26400</v>
      </c>
    </row>
    <row r="31" spans="1:4" ht="15">
      <c r="A31" s="32"/>
      <c r="B31" s="32" t="s">
        <v>4</v>
      </c>
      <c r="C31" s="32" t="s">
        <v>5</v>
      </c>
      <c r="D31" s="33">
        <v>22000</v>
      </c>
    </row>
    <row r="32" spans="1:4" ht="15">
      <c r="A32" s="32"/>
      <c r="B32" s="32" t="s">
        <v>6</v>
      </c>
      <c r="C32" s="32" t="s">
        <v>7</v>
      </c>
      <c r="D32" s="33">
        <v>4400</v>
      </c>
    </row>
    <row r="33" spans="1:4" s="31" customFormat="1" ht="14.25">
      <c r="A33" s="29" t="s">
        <v>16</v>
      </c>
      <c r="B33" s="29"/>
      <c r="C33" s="29" t="s">
        <v>17</v>
      </c>
      <c r="D33" s="30">
        <v>50000</v>
      </c>
    </row>
    <row r="34" spans="1:4" ht="15">
      <c r="A34" s="32"/>
      <c r="B34" s="32" t="s">
        <v>18</v>
      </c>
      <c r="C34" s="32" t="s">
        <v>19</v>
      </c>
      <c r="D34" s="33">
        <v>50000</v>
      </c>
    </row>
    <row r="35" spans="1:4" s="31" customFormat="1" ht="14.25">
      <c r="A35" s="34" t="s">
        <v>237</v>
      </c>
      <c r="B35" s="29"/>
      <c r="C35" s="29" t="s">
        <v>263</v>
      </c>
      <c r="D35" s="30">
        <f>+D36</f>
        <v>7000</v>
      </c>
    </row>
    <row r="36" spans="1:4" s="31" customFormat="1" ht="14.25">
      <c r="A36" s="29" t="s">
        <v>20</v>
      </c>
      <c r="B36" s="29"/>
      <c r="C36" s="29" t="s">
        <v>21</v>
      </c>
      <c r="D36" s="30">
        <v>7000</v>
      </c>
    </row>
    <row r="37" spans="1:4" ht="15">
      <c r="A37" s="32"/>
      <c r="B37" s="32" t="s">
        <v>6</v>
      </c>
      <c r="C37" s="32" t="s">
        <v>7</v>
      </c>
      <c r="D37" s="33">
        <v>7000</v>
      </c>
    </row>
    <row r="38" spans="1:4" s="31" customFormat="1" ht="14.25">
      <c r="A38" s="34" t="s">
        <v>238</v>
      </c>
      <c r="B38" s="29"/>
      <c r="C38" s="29" t="s">
        <v>264</v>
      </c>
      <c r="D38" s="30">
        <f>+D39+D42+D44+D47+D49+D51</f>
        <v>1202928</v>
      </c>
    </row>
    <row r="39" spans="1:4" s="31" customFormat="1" ht="14.25">
      <c r="A39" s="29" t="s">
        <v>22</v>
      </c>
      <c r="B39" s="29"/>
      <c r="C39" s="29" t="s">
        <v>23</v>
      </c>
      <c r="D39" s="30">
        <f>+D40+D41</f>
        <v>94580</v>
      </c>
    </row>
    <row r="40" spans="1:4" ht="15">
      <c r="A40" s="32"/>
      <c r="B40" s="32" t="s">
        <v>4</v>
      </c>
      <c r="C40" s="32" t="s">
        <v>5</v>
      </c>
      <c r="D40" s="33">
        <v>16860</v>
      </c>
    </row>
    <row r="41" spans="1:4" ht="15">
      <c r="A41" s="32"/>
      <c r="B41" s="32" t="s">
        <v>6</v>
      </c>
      <c r="C41" s="32" t="s">
        <v>7</v>
      </c>
      <c r="D41" s="33">
        <v>77720</v>
      </c>
    </row>
    <row r="42" spans="1:4" s="31" customFormat="1" ht="14.25">
      <c r="A42" s="29" t="s">
        <v>24</v>
      </c>
      <c r="B42" s="29"/>
      <c r="C42" s="29" t="s">
        <v>281</v>
      </c>
      <c r="D42" s="30">
        <f>+D43</f>
        <v>406000</v>
      </c>
    </row>
    <row r="43" spans="1:4" ht="15">
      <c r="A43" s="32"/>
      <c r="B43" s="32" t="s">
        <v>6</v>
      </c>
      <c r="C43" s="32" t="s">
        <v>7</v>
      </c>
      <c r="D43" s="33">
        <v>406000</v>
      </c>
    </row>
    <row r="44" spans="1:4" s="31" customFormat="1" ht="14.25">
      <c r="A44" s="29" t="s">
        <v>25</v>
      </c>
      <c r="B44" s="29"/>
      <c r="C44" s="29" t="s">
        <v>26</v>
      </c>
      <c r="D44" s="30">
        <v>10000</v>
      </c>
    </row>
    <row r="45" spans="1:4" ht="15">
      <c r="A45" s="32"/>
      <c r="B45" s="32" t="s">
        <v>4</v>
      </c>
      <c r="C45" s="32" t="s">
        <v>5</v>
      </c>
      <c r="D45" s="33">
        <v>4500</v>
      </c>
    </row>
    <row r="46" spans="1:4" ht="15">
      <c r="A46" s="32"/>
      <c r="B46" s="32" t="s">
        <v>6</v>
      </c>
      <c r="C46" s="32" t="s">
        <v>7</v>
      </c>
      <c r="D46" s="33">
        <v>5500</v>
      </c>
    </row>
    <row r="47" spans="1:4" s="31" customFormat="1" ht="14.25">
      <c r="A47" s="29"/>
      <c r="B47" s="29"/>
      <c r="C47" s="29" t="s">
        <v>273</v>
      </c>
      <c r="D47" s="30">
        <f>+D48</f>
        <v>5100</v>
      </c>
    </row>
    <row r="48" spans="1:4" ht="15">
      <c r="A48" s="36"/>
      <c r="B48" s="32">
        <v>4</v>
      </c>
      <c r="C48" s="32" t="s">
        <v>19</v>
      </c>
      <c r="D48" s="33">
        <v>5100</v>
      </c>
    </row>
    <row r="49" spans="1:4" s="31" customFormat="1" ht="14.25">
      <c r="A49" s="29" t="s">
        <v>27</v>
      </c>
      <c r="B49" s="29"/>
      <c r="C49" s="29" t="s">
        <v>28</v>
      </c>
      <c r="D49" s="30">
        <v>200000</v>
      </c>
    </row>
    <row r="50" spans="1:4" ht="15">
      <c r="A50" s="32"/>
      <c r="B50" s="32" t="s">
        <v>6</v>
      </c>
      <c r="C50" s="32" t="s">
        <v>7</v>
      </c>
      <c r="D50" s="33">
        <v>200000</v>
      </c>
    </row>
    <row r="51" spans="1:4" s="31" customFormat="1" ht="14.25">
      <c r="A51" s="29" t="s">
        <v>29</v>
      </c>
      <c r="B51" s="29"/>
      <c r="C51" s="29" t="s">
        <v>30</v>
      </c>
      <c r="D51" s="30">
        <v>487248</v>
      </c>
    </row>
    <row r="52" spans="1:4" ht="15">
      <c r="A52" s="32"/>
      <c r="B52" s="32" t="s">
        <v>4</v>
      </c>
      <c r="C52" s="32" t="s">
        <v>5</v>
      </c>
      <c r="D52" s="33">
        <v>357108</v>
      </c>
    </row>
    <row r="53" spans="1:4" ht="15">
      <c r="A53" s="32"/>
      <c r="B53" s="32" t="s">
        <v>6</v>
      </c>
      <c r="C53" s="32" t="s">
        <v>7</v>
      </c>
      <c r="D53" s="33">
        <v>130140</v>
      </c>
    </row>
    <row r="54" spans="1:4" s="31" customFormat="1" ht="14.25">
      <c r="A54" s="34" t="s">
        <v>239</v>
      </c>
      <c r="B54" s="29"/>
      <c r="C54" s="29" t="s">
        <v>265</v>
      </c>
      <c r="D54" s="30">
        <f>+D55+D58</f>
        <v>988500</v>
      </c>
    </row>
    <row r="55" spans="1:7" s="31" customFormat="1" ht="14.25">
      <c r="A55" s="29" t="s">
        <v>31</v>
      </c>
      <c r="B55" s="29"/>
      <c r="C55" s="29" t="s">
        <v>32</v>
      </c>
      <c r="D55" s="30">
        <f>+D56+D57</f>
        <v>79000</v>
      </c>
      <c r="G55" s="37"/>
    </row>
    <row r="56" spans="1:4" ht="15">
      <c r="A56" s="32"/>
      <c r="B56" s="32" t="s">
        <v>18</v>
      </c>
      <c r="C56" s="32" t="s">
        <v>19</v>
      </c>
      <c r="D56" s="33">
        <v>20000</v>
      </c>
    </row>
    <row r="57" spans="1:4" ht="15">
      <c r="A57" s="32"/>
      <c r="B57" s="32" t="s">
        <v>6</v>
      </c>
      <c r="C57" s="32" t="s">
        <v>7</v>
      </c>
      <c r="D57" s="33">
        <v>59000</v>
      </c>
    </row>
    <row r="58" spans="1:4" s="31" customFormat="1" ht="14.25">
      <c r="A58" s="29" t="s">
        <v>33</v>
      </c>
      <c r="B58" s="29"/>
      <c r="C58" s="29" t="s">
        <v>34</v>
      </c>
      <c r="D58" s="30">
        <v>909500</v>
      </c>
    </row>
    <row r="59" spans="1:4" ht="15">
      <c r="A59" s="32"/>
      <c r="B59" s="32" t="s">
        <v>4</v>
      </c>
      <c r="C59" s="32" t="s">
        <v>5</v>
      </c>
      <c r="D59" s="33">
        <v>2500</v>
      </c>
    </row>
    <row r="60" spans="1:4" ht="15">
      <c r="A60" s="32"/>
      <c r="B60" s="32" t="s">
        <v>6</v>
      </c>
      <c r="C60" s="32" t="s">
        <v>7</v>
      </c>
      <c r="D60" s="33">
        <v>907000</v>
      </c>
    </row>
    <row r="61" spans="1:4" s="31" customFormat="1" ht="14.25">
      <c r="A61" s="34" t="s">
        <v>240</v>
      </c>
      <c r="B61" s="29"/>
      <c r="C61" s="29" t="s">
        <v>266</v>
      </c>
      <c r="D61" s="30">
        <f>+D62+D64+D66+D69+D72</f>
        <v>225050</v>
      </c>
    </row>
    <row r="62" spans="1:4" s="31" customFormat="1" ht="14.25">
      <c r="A62" s="29" t="s">
        <v>35</v>
      </c>
      <c r="B62" s="29"/>
      <c r="C62" s="29" t="s">
        <v>36</v>
      </c>
      <c r="D62" s="30">
        <f>+D63</f>
        <v>6700</v>
      </c>
    </row>
    <row r="63" spans="1:4" ht="15">
      <c r="A63" s="32"/>
      <c r="B63" s="32" t="s">
        <v>6</v>
      </c>
      <c r="C63" s="32" t="s">
        <v>7</v>
      </c>
      <c r="D63" s="33">
        <v>6700</v>
      </c>
    </row>
    <row r="64" spans="1:4" s="31" customFormat="1" ht="14.25">
      <c r="A64" s="29" t="s">
        <v>37</v>
      </c>
      <c r="B64" s="29"/>
      <c r="C64" s="29" t="s">
        <v>267</v>
      </c>
      <c r="D64" s="30">
        <f>+D65</f>
        <v>100000</v>
      </c>
    </row>
    <row r="65" spans="1:4" ht="15">
      <c r="A65" s="32"/>
      <c r="B65" s="32" t="s">
        <v>6</v>
      </c>
      <c r="C65" s="32" t="s">
        <v>7</v>
      </c>
      <c r="D65" s="33">
        <v>100000</v>
      </c>
    </row>
    <row r="66" spans="1:4" s="31" customFormat="1" ht="14.25">
      <c r="A66" s="29" t="s">
        <v>38</v>
      </c>
      <c r="B66" s="29"/>
      <c r="C66" s="29" t="s">
        <v>260</v>
      </c>
      <c r="D66" s="30">
        <v>58000</v>
      </c>
    </row>
    <row r="67" spans="1:4" ht="15">
      <c r="A67" s="32"/>
      <c r="B67" s="32" t="s">
        <v>18</v>
      </c>
      <c r="C67" s="32" t="s">
        <v>19</v>
      </c>
      <c r="D67" s="33">
        <v>20000</v>
      </c>
    </row>
    <row r="68" spans="1:4" ht="15">
      <c r="A68" s="32"/>
      <c r="B68" s="32" t="s">
        <v>6</v>
      </c>
      <c r="C68" s="32" t="s">
        <v>7</v>
      </c>
      <c r="D68" s="33">
        <v>38000</v>
      </c>
    </row>
    <row r="69" spans="1:4" s="31" customFormat="1" ht="14.25">
      <c r="A69" s="29" t="s">
        <v>39</v>
      </c>
      <c r="B69" s="29"/>
      <c r="C69" s="29" t="s">
        <v>274</v>
      </c>
      <c r="D69" s="30">
        <v>52850</v>
      </c>
    </row>
    <row r="70" spans="1:4" ht="15">
      <c r="A70" s="32"/>
      <c r="B70" s="32" t="s">
        <v>4</v>
      </c>
      <c r="C70" s="32" t="s">
        <v>5</v>
      </c>
      <c r="D70" s="33">
        <v>14950</v>
      </c>
    </row>
    <row r="71" spans="1:4" ht="15">
      <c r="A71" s="32"/>
      <c r="B71" s="32" t="s">
        <v>6</v>
      </c>
      <c r="C71" s="32" t="s">
        <v>7</v>
      </c>
      <c r="D71" s="33">
        <v>37900</v>
      </c>
    </row>
    <row r="72" spans="1:4" s="31" customFormat="1" ht="14.25">
      <c r="A72" s="29"/>
      <c r="B72" s="29"/>
      <c r="C72" s="29" t="s">
        <v>275</v>
      </c>
      <c r="D72" s="30">
        <f>+D73</f>
        <v>7500</v>
      </c>
    </row>
    <row r="73" spans="1:4" ht="15">
      <c r="A73" s="32"/>
      <c r="B73" s="32">
        <v>55</v>
      </c>
      <c r="C73" s="32" t="s">
        <v>7</v>
      </c>
      <c r="D73" s="33">
        <v>7500</v>
      </c>
    </row>
    <row r="74" spans="1:4" s="31" customFormat="1" ht="14.25">
      <c r="A74" s="34" t="s">
        <v>241</v>
      </c>
      <c r="B74" s="29"/>
      <c r="C74" s="29" t="s">
        <v>269</v>
      </c>
      <c r="D74" s="30">
        <f>+D75</f>
        <v>4400</v>
      </c>
    </row>
    <row r="75" spans="1:4" s="31" customFormat="1" ht="14.25">
      <c r="A75" s="29" t="s">
        <v>40</v>
      </c>
      <c r="B75" s="29"/>
      <c r="C75" s="29" t="s">
        <v>41</v>
      </c>
      <c r="D75" s="30">
        <v>4400</v>
      </c>
    </row>
    <row r="76" spans="1:4" ht="15">
      <c r="A76" s="32"/>
      <c r="B76" s="32" t="s">
        <v>6</v>
      </c>
      <c r="C76" s="32" t="s">
        <v>7</v>
      </c>
      <c r="D76" s="33">
        <v>4400</v>
      </c>
    </row>
    <row r="77" spans="1:4" s="31" customFormat="1" ht="14.25">
      <c r="A77" s="34" t="s">
        <v>242</v>
      </c>
      <c r="B77" s="29"/>
      <c r="C77" s="29" t="s">
        <v>270</v>
      </c>
      <c r="D77" s="30">
        <f>+D78+D81+D84+D87+D90+D92+D94+D97+D100+D103+D106+D109+D112+D115+D118+D121+D125+D128+D131+D134+D137+D140+D143+D146+D149+D152+D155+D158+D161+D164+D167+D170+D172+D175+D177+D179</f>
        <v>2074593</v>
      </c>
    </row>
    <row r="78" spans="1:4" s="31" customFormat="1" ht="14.25">
      <c r="A78" s="29" t="s">
        <v>42</v>
      </c>
      <c r="B78" s="29"/>
      <c r="C78" s="29" t="s">
        <v>284</v>
      </c>
      <c r="D78" s="30">
        <v>47205</v>
      </c>
    </row>
    <row r="79" spans="1:4" ht="15">
      <c r="A79" s="32"/>
      <c r="B79" s="32" t="s">
        <v>4</v>
      </c>
      <c r="C79" s="32" t="s">
        <v>5</v>
      </c>
      <c r="D79" s="33">
        <v>27615</v>
      </c>
    </row>
    <row r="80" spans="1:4" ht="15">
      <c r="A80" s="32"/>
      <c r="B80" s="32" t="s">
        <v>6</v>
      </c>
      <c r="C80" s="32" t="s">
        <v>7</v>
      </c>
      <c r="D80" s="33">
        <v>19590</v>
      </c>
    </row>
    <row r="81" spans="1:4" s="31" customFormat="1" ht="14.25">
      <c r="A81" s="29" t="s">
        <v>43</v>
      </c>
      <c r="B81" s="29"/>
      <c r="C81" s="29" t="s">
        <v>285</v>
      </c>
      <c r="D81" s="30">
        <v>41490</v>
      </c>
    </row>
    <row r="82" spans="1:4" ht="15">
      <c r="A82" s="32"/>
      <c r="B82" s="32" t="s">
        <v>4</v>
      </c>
      <c r="C82" s="32" t="s">
        <v>5</v>
      </c>
      <c r="D82" s="33">
        <v>20875</v>
      </c>
    </row>
    <row r="83" spans="1:4" ht="15">
      <c r="A83" s="32"/>
      <c r="B83" s="32" t="s">
        <v>6</v>
      </c>
      <c r="C83" s="32" t="s">
        <v>7</v>
      </c>
      <c r="D83" s="33">
        <v>20615</v>
      </c>
    </row>
    <row r="84" spans="1:4" s="31" customFormat="1" ht="14.25">
      <c r="A84" s="29" t="s">
        <v>44</v>
      </c>
      <c r="B84" s="29"/>
      <c r="C84" s="29" t="s">
        <v>45</v>
      </c>
      <c r="D84" s="30">
        <v>52000</v>
      </c>
    </row>
    <row r="85" spans="1:4" ht="15">
      <c r="A85" s="32"/>
      <c r="B85" s="32" t="s">
        <v>18</v>
      </c>
      <c r="C85" s="32" t="s">
        <v>19</v>
      </c>
      <c r="D85" s="33">
        <v>35000</v>
      </c>
    </row>
    <row r="86" spans="1:4" ht="15">
      <c r="A86" s="32"/>
      <c r="B86" s="32" t="s">
        <v>6</v>
      </c>
      <c r="C86" s="32" t="s">
        <v>7</v>
      </c>
      <c r="D86" s="33">
        <v>17000</v>
      </c>
    </row>
    <row r="87" spans="1:4" s="31" customFormat="1" ht="14.25">
      <c r="A87" s="29" t="s">
        <v>46</v>
      </c>
      <c r="B87" s="29"/>
      <c r="C87" s="29" t="s">
        <v>282</v>
      </c>
      <c r="D87" s="30">
        <v>294935</v>
      </c>
    </row>
    <row r="88" spans="1:4" ht="15">
      <c r="A88" s="32"/>
      <c r="B88" s="32" t="s">
        <v>4</v>
      </c>
      <c r="C88" s="32" t="s">
        <v>5</v>
      </c>
      <c r="D88" s="33">
        <v>239635</v>
      </c>
    </row>
    <row r="89" spans="1:4" ht="15">
      <c r="A89" s="32"/>
      <c r="B89" s="32" t="s">
        <v>6</v>
      </c>
      <c r="C89" s="32" t="s">
        <v>7</v>
      </c>
      <c r="D89" s="33">
        <v>55300</v>
      </c>
    </row>
    <row r="90" spans="1:4" s="31" customFormat="1" ht="14.25">
      <c r="A90" s="29" t="s">
        <v>47</v>
      </c>
      <c r="B90" s="29"/>
      <c r="C90" s="29" t="s">
        <v>283</v>
      </c>
      <c r="D90" s="30">
        <v>103000</v>
      </c>
    </row>
    <row r="91" spans="1:4" ht="15">
      <c r="A91" s="32"/>
      <c r="B91" s="32" t="s">
        <v>6</v>
      </c>
      <c r="C91" s="32" t="s">
        <v>7</v>
      </c>
      <c r="D91" s="33">
        <v>103000</v>
      </c>
    </row>
    <row r="92" spans="1:4" s="31" customFormat="1" ht="14.25">
      <c r="A92" s="29" t="s">
        <v>48</v>
      </c>
      <c r="B92" s="29"/>
      <c r="C92" s="29" t="s">
        <v>49</v>
      </c>
      <c r="D92" s="30">
        <v>17000</v>
      </c>
    </row>
    <row r="93" spans="1:4" ht="15">
      <c r="A93" s="32"/>
      <c r="B93" s="32" t="s">
        <v>18</v>
      </c>
      <c r="C93" s="32" t="s">
        <v>19</v>
      </c>
      <c r="D93" s="33">
        <v>17000</v>
      </c>
    </row>
    <row r="94" spans="1:4" s="31" customFormat="1" ht="14.25">
      <c r="A94" s="29" t="s">
        <v>50</v>
      </c>
      <c r="B94" s="29"/>
      <c r="C94" s="29" t="s">
        <v>51</v>
      </c>
      <c r="D94" s="30">
        <f>+D95+D96</f>
        <v>80000</v>
      </c>
    </row>
    <row r="95" spans="1:4" ht="15">
      <c r="A95" s="32"/>
      <c r="B95" s="32" t="s">
        <v>4</v>
      </c>
      <c r="C95" s="32" t="s">
        <v>5</v>
      </c>
      <c r="D95" s="33">
        <v>27300</v>
      </c>
    </row>
    <row r="96" spans="1:4" ht="15">
      <c r="A96" s="32"/>
      <c r="B96" s="32" t="s">
        <v>6</v>
      </c>
      <c r="C96" s="32" t="s">
        <v>7</v>
      </c>
      <c r="D96" s="33">
        <v>52700</v>
      </c>
    </row>
    <row r="97" spans="1:4" s="31" customFormat="1" ht="14.25">
      <c r="A97" s="29" t="s">
        <v>52</v>
      </c>
      <c r="B97" s="29"/>
      <c r="C97" s="29" t="s">
        <v>53</v>
      </c>
      <c r="D97" s="30">
        <f>+D98+D99</f>
        <v>37060</v>
      </c>
    </row>
    <row r="98" spans="1:4" ht="15">
      <c r="A98" s="32"/>
      <c r="B98" s="32" t="s">
        <v>4</v>
      </c>
      <c r="C98" s="32" t="s">
        <v>5</v>
      </c>
      <c r="D98" s="33">
        <v>18060</v>
      </c>
    </row>
    <row r="99" spans="1:4" ht="15">
      <c r="A99" s="32"/>
      <c r="B99" s="32" t="s">
        <v>6</v>
      </c>
      <c r="C99" s="32" t="s">
        <v>7</v>
      </c>
      <c r="D99" s="33">
        <v>19000</v>
      </c>
    </row>
    <row r="100" spans="1:4" s="31" customFormat="1" ht="14.25">
      <c r="A100" s="29" t="s">
        <v>54</v>
      </c>
      <c r="B100" s="29"/>
      <c r="C100" s="29" t="s">
        <v>261</v>
      </c>
      <c r="D100" s="30">
        <f>+D101+D102</f>
        <v>78210</v>
      </c>
    </row>
    <row r="101" spans="1:4" ht="15">
      <c r="A101" s="32"/>
      <c r="B101" s="32" t="s">
        <v>4</v>
      </c>
      <c r="C101" s="32" t="s">
        <v>5</v>
      </c>
      <c r="D101" s="33">
        <v>19910</v>
      </c>
    </row>
    <row r="102" spans="1:4" ht="15">
      <c r="A102" s="32"/>
      <c r="B102" s="32" t="s">
        <v>6</v>
      </c>
      <c r="C102" s="32" t="s">
        <v>7</v>
      </c>
      <c r="D102" s="33">
        <v>58300</v>
      </c>
    </row>
    <row r="103" spans="1:4" s="31" customFormat="1" ht="14.25">
      <c r="A103" s="29" t="s">
        <v>55</v>
      </c>
      <c r="B103" s="29"/>
      <c r="C103" s="29" t="s">
        <v>286</v>
      </c>
      <c r="D103" s="30">
        <v>52620</v>
      </c>
    </row>
    <row r="104" spans="1:4" ht="15">
      <c r="A104" s="32"/>
      <c r="B104" s="32" t="s">
        <v>4</v>
      </c>
      <c r="C104" s="32" t="s">
        <v>5</v>
      </c>
      <c r="D104" s="33">
        <v>10120</v>
      </c>
    </row>
    <row r="105" spans="1:4" ht="15">
      <c r="A105" s="32"/>
      <c r="B105" s="32" t="s">
        <v>6</v>
      </c>
      <c r="C105" s="32" t="s">
        <v>7</v>
      </c>
      <c r="D105" s="33">
        <v>42500</v>
      </c>
    </row>
    <row r="106" spans="1:4" s="31" customFormat="1" ht="14.25">
      <c r="A106" s="29" t="s">
        <v>56</v>
      </c>
      <c r="B106" s="29"/>
      <c r="C106" s="29" t="s">
        <v>57</v>
      </c>
      <c r="D106" s="30">
        <v>28162</v>
      </c>
    </row>
    <row r="107" spans="1:4" ht="15">
      <c r="A107" s="32"/>
      <c r="B107" s="32" t="s">
        <v>4</v>
      </c>
      <c r="C107" s="32" t="s">
        <v>5</v>
      </c>
      <c r="D107" s="33">
        <v>17662</v>
      </c>
    </row>
    <row r="108" spans="1:4" ht="15">
      <c r="A108" s="32"/>
      <c r="B108" s="32" t="s">
        <v>6</v>
      </c>
      <c r="C108" s="32" t="s">
        <v>7</v>
      </c>
      <c r="D108" s="33">
        <v>10500</v>
      </c>
    </row>
    <row r="109" spans="1:4" s="31" customFormat="1" ht="14.25">
      <c r="A109" s="29" t="s">
        <v>58</v>
      </c>
      <c r="B109" s="29"/>
      <c r="C109" s="29" t="s">
        <v>59</v>
      </c>
      <c r="D109" s="30">
        <v>33820</v>
      </c>
    </row>
    <row r="110" spans="1:4" ht="15">
      <c r="A110" s="32"/>
      <c r="B110" s="32" t="s">
        <v>4</v>
      </c>
      <c r="C110" s="32" t="s">
        <v>5</v>
      </c>
      <c r="D110" s="33">
        <v>17662</v>
      </c>
    </row>
    <row r="111" spans="1:4" ht="15">
      <c r="A111" s="32"/>
      <c r="B111" s="32" t="s">
        <v>6</v>
      </c>
      <c r="C111" s="32" t="s">
        <v>7</v>
      </c>
      <c r="D111" s="33">
        <v>16158</v>
      </c>
    </row>
    <row r="112" spans="1:4" s="31" customFormat="1" ht="14.25">
      <c r="A112" s="29" t="s">
        <v>60</v>
      </c>
      <c r="B112" s="29"/>
      <c r="C112" s="29" t="s">
        <v>61</v>
      </c>
      <c r="D112" s="30">
        <v>28136</v>
      </c>
    </row>
    <row r="113" spans="1:4" ht="15">
      <c r="A113" s="32"/>
      <c r="B113" s="32" t="s">
        <v>4</v>
      </c>
      <c r="C113" s="32" t="s">
        <v>5</v>
      </c>
      <c r="D113" s="33">
        <v>17662</v>
      </c>
    </row>
    <row r="114" spans="1:4" ht="15">
      <c r="A114" s="32"/>
      <c r="B114" s="32" t="s">
        <v>6</v>
      </c>
      <c r="C114" s="32" t="s">
        <v>7</v>
      </c>
      <c r="D114" s="33">
        <v>10474</v>
      </c>
    </row>
    <row r="115" spans="1:4" s="31" customFormat="1" ht="14.25">
      <c r="A115" s="29" t="s">
        <v>62</v>
      </c>
      <c r="B115" s="29"/>
      <c r="C115" s="29" t="s">
        <v>63</v>
      </c>
      <c r="D115" s="30">
        <v>41164</v>
      </c>
    </row>
    <row r="116" spans="1:4" ht="15">
      <c r="A116" s="32"/>
      <c r="B116" s="32" t="s">
        <v>4</v>
      </c>
      <c r="C116" s="32" t="s">
        <v>5</v>
      </c>
      <c r="D116" s="33">
        <v>17662</v>
      </c>
    </row>
    <row r="117" spans="1:4" ht="15">
      <c r="A117" s="32"/>
      <c r="B117" s="32" t="s">
        <v>6</v>
      </c>
      <c r="C117" s="32" t="s">
        <v>7</v>
      </c>
      <c r="D117" s="33">
        <v>23502</v>
      </c>
    </row>
    <row r="118" spans="1:4" s="31" customFormat="1" ht="14.25">
      <c r="A118" s="29" t="s">
        <v>64</v>
      </c>
      <c r="B118" s="29"/>
      <c r="C118" s="29" t="s">
        <v>65</v>
      </c>
      <c r="D118" s="30">
        <v>25000</v>
      </c>
    </row>
    <row r="119" spans="1:4" ht="15">
      <c r="A119" s="32"/>
      <c r="B119" s="32" t="s">
        <v>4</v>
      </c>
      <c r="C119" s="32" t="s">
        <v>5</v>
      </c>
      <c r="D119" s="33">
        <v>12000</v>
      </c>
    </row>
    <row r="120" spans="1:4" ht="15">
      <c r="A120" s="32"/>
      <c r="B120" s="32" t="s">
        <v>6</v>
      </c>
      <c r="C120" s="32" t="s">
        <v>7</v>
      </c>
      <c r="D120" s="33">
        <v>13000</v>
      </c>
    </row>
    <row r="121" spans="1:4" s="31" customFormat="1" ht="14.25">
      <c r="A121" s="29" t="s">
        <v>66</v>
      </c>
      <c r="B121" s="29"/>
      <c r="C121" s="29" t="s">
        <v>67</v>
      </c>
      <c r="D121" s="30">
        <v>145000</v>
      </c>
    </row>
    <row r="122" spans="1:4" ht="15">
      <c r="A122" s="32"/>
      <c r="B122" s="32" t="s">
        <v>18</v>
      </c>
      <c r="C122" s="32" t="s">
        <v>19</v>
      </c>
      <c r="D122" s="33">
        <v>65000</v>
      </c>
    </row>
    <row r="123" spans="1:4" ht="15">
      <c r="A123" s="32"/>
      <c r="B123" s="32" t="s">
        <v>4</v>
      </c>
      <c r="C123" s="32" t="s">
        <v>5</v>
      </c>
      <c r="D123" s="33">
        <v>5000</v>
      </c>
    </row>
    <row r="124" spans="1:4" ht="15">
      <c r="A124" s="32"/>
      <c r="B124" s="32" t="s">
        <v>6</v>
      </c>
      <c r="C124" s="32" t="s">
        <v>7</v>
      </c>
      <c r="D124" s="33">
        <v>75000</v>
      </c>
    </row>
    <row r="125" spans="1:4" s="31" customFormat="1" ht="14.25">
      <c r="A125" s="29" t="s">
        <v>68</v>
      </c>
      <c r="B125" s="29"/>
      <c r="C125" s="29" t="s">
        <v>69</v>
      </c>
      <c r="D125" s="30">
        <v>29010</v>
      </c>
    </row>
    <row r="126" spans="1:4" ht="15">
      <c r="A126" s="32"/>
      <c r="B126" s="32" t="s">
        <v>4</v>
      </c>
      <c r="C126" s="32" t="s">
        <v>5</v>
      </c>
      <c r="D126" s="33">
        <v>14700</v>
      </c>
    </row>
    <row r="127" spans="1:4" ht="15">
      <c r="A127" s="32"/>
      <c r="B127" s="32" t="s">
        <v>6</v>
      </c>
      <c r="C127" s="32" t="s">
        <v>7</v>
      </c>
      <c r="D127" s="33">
        <v>14310</v>
      </c>
    </row>
    <row r="128" spans="1:4" s="31" customFormat="1" ht="14.25">
      <c r="A128" s="29" t="s">
        <v>70</v>
      </c>
      <c r="B128" s="29"/>
      <c r="C128" s="29" t="s">
        <v>71</v>
      </c>
      <c r="D128" s="30">
        <v>43171</v>
      </c>
    </row>
    <row r="129" spans="1:4" ht="15">
      <c r="A129" s="32"/>
      <c r="B129" s="32" t="s">
        <v>4</v>
      </c>
      <c r="C129" s="32" t="s">
        <v>5</v>
      </c>
      <c r="D129" s="33">
        <v>31181</v>
      </c>
    </row>
    <row r="130" spans="1:4" ht="15">
      <c r="A130" s="32"/>
      <c r="B130" s="32" t="s">
        <v>6</v>
      </c>
      <c r="C130" s="32" t="s">
        <v>7</v>
      </c>
      <c r="D130" s="33">
        <v>11990</v>
      </c>
    </row>
    <row r="131" spans="1:4" s="31" customFormat="1" ht="14.25">
      <c r="A131" s="29" t="s">
        <v>72</v>
      </c>
      <c r="B131" s="29"/>
      <c r="C131" s="29" t="s">
        <v>73</v>
      </c>
      <c r="D131" s="30">
        <v>61076</v>
      </c>
    </row>
    <row r="132" spans="1:4" ht="15">
      <c r="A132" s="32"/>
      <c r="B132" s="32" t="s">
        <v>4</v>
      </c>
      <c r="C132" s="32" t="s">
        <v>5</v>
      </c>
      <c r="D132" s="33">
        <v>17451</v>
      </c>
    </row>
    <row r="133" spans="1:4" ht="15">
      <c r="A133" s="32"/>
      <c r="B133" s="32" t="s">
        <v>6</v>
      </c>
      <c r="C133" s="32" t="s">
        <v>7</v>
      </c>
      <c r="D133" s="33">
        <v>43625</v>
      </c>
    </row>
    <row r="134" spans="1:4" s="31" customFormat="1" ht="14.25">
      <c r="A134" s="29" t="s">
        <v>74</v>
      </c>
      <c r="B134" s="29"/>
      <c r="C134" s="29" t="s">
        <v>75</v>
      </c>
      <c r="D134" s="30">
        <v>15040</v>
      </c>
    </row>
    <row r="135" spans="1:4" ht="15">
      <c r="A135" s="32"/>
      <c r="B135" s="32" t="s">
        <v>4</v>
      </c>
      <c r="C135" s="32" t="s">
        <v>5</v>
      </c>
      <c r="D135" s="33">
        <v>9640</v>
      </c>
    </row>
    <row r="136" spans="1:4" ht="15">
      <c r="A136" s="32"/>
      <c r="B136" s="32" t="s">
        <v>6</v>
      </c>
      <c r="C136" s="32" t="s">
        <v>7</v>
      </c>
      <c r="D136" s="33">
        <v>5400</v>
      </c>
    </row>
    <row r="137" spans="1:4" s="31" customFormat="1" ht="14.25">
      <c r="A137" s="29" t="s">
        <v>76</v>
      </c>
      <c r="B137" s="29"/>
      <c r="C137" s="29" t="s">
        <v>77</v>
      </c>
      <c r="D137" s="30">
        <v>18550</v>
      </c>
    </row>
    <row r="138" spans="1:4" ht="15">
      <c r="A138" s="32"/>
      <c r="B138" s="32" t="s">
        <v>4</v>
      </c>
      <c r="C138" s="32" t="s">
        <v>5</v>
      </c>
      <c r="D138" s="33">
        <v>9600</v>
      </c>
    </row>
    <row r="139" spans="1:4" ht="15">
      <c r="A139" s="32"/>
      <c r="B139" s="32" t="s">
        <v>6</v>
      </c>
      <c r="C139" s="32" t="s">
        <v>7</v>
      </c>
      <c r="D139" s="33">
        <v>8950</v>
      </c>
    </row>
    <row r="140" spans="1:4" s="31" customFormat="1" ht="14.25">
      <c r="A140" s="29" t="s">
        <v>78</v>
      </c>
      <c r="B140" s="29"/>
      <c r="C140" s="29" t="s">
        <v>287</v>
      </c>
      <c r="D140" s="30">
        <v>26945</v>
      </c>
    </row>
    <row r="141" spans="1:4" ht="15">
      <c r="A141" s="32"/>
      <c r="B141" s="32" t="s">
        <v>4</v>
      </c>
      <c r="C141" s="32" t="s">
        <v>5</v>
      </c>
      <c r="D141" s="33">
        <v>10700</v>
      </c>
    </row>
    <row r="142" spans="1:4" ht="15">
      <c r="A142" s="32"/>
      <c r="B142" s="32" t="s">
        <v>6</v>
      </c>
      <c r="C142" s="32" t="s">
        <v>7</v>
      </c>
      <c r="D142" s="33">
        <v>16245</v>
      </c>
    </row>
    <row r="143" spans="1:4" s="31" customFormat="1" ht="14.25">
      <c r="A143" s="29" t="s">
        <v>79</v>
      </c>
      <c r="B143" s="29"/>
      <c r="C143" s="29" t="s">
        <v>80</v>
      </c>
      <c r="D143" s="30">
        <v>194848</v>
      </c>
    </row>
    <row r="144" spans="1:4" ht="15">
      <c r="A144" s="32"/>
      <c r="B144" s="32" t="s">
        <v>4</v>
      </c>
      <c r="C144" s="32" t="s">
        <v>5</v>
      </c>
      <c r="D144" s="33">
        <v>85573</v>
      </c>
    </row>
    <row r="145" spans="1:4" ht="15">
      <c r="A145" s="32"/>
      <c r="B145" s="32" t="s">
        <v>6</v>
      </c>
      <c r="C145" s="32" t="s">
        <v>7</v>
      </c>
      <c r="D145" s="33">
        <v>109275</v>
      </c>
    </row>
    <row r="146" spans="1:4" s="31" customFormat="1" ht="14.25">
      <c r="A146" s="29" t="s">
        <v>81</v>
      </c>
      <c r="B146" s="29"/>
      <c r="C146" s="29" t="s">
        <v>82</v>
      </c>
      <c r="D146" s="30">
        <v>33450</v>
      </c>
    </row>
    <row r="147" spans="1:4" ht="15">
      <c r="A147" s="32"/>
      <c r="B147" s="32" t="s">
        <v>4</v>
      </c>
      <c r="C147" s="32" t="s">
        <v>5</v>
      </c>
      <c r="D147" s="33">
        <v>25210</v>
      </c>
    </row>
    <row r="148" spans="1:4" ht="15">
      <c r="A148" s="32"/>
      <c r="B148" s="32" t="s">
        <v>6</v>
      </c>
      <c r="C148" s="32" t="s">
        <v>7</v>
      </c>
      <c r="D148" s="33">
        <v>8240</v>
      </c>
    </row>
    <row r="149" spans="1:4" s="31" customFormat="1" ht="14.25">
      <c r="A149" s="29" t="s">
        <v>83</v>
      </c>
      <c r="B149" s="29"/>
      <c r="C149" s="29" t="s">
        <v>84</v>
      </c>
      <c r="D149" s="30">
        <v>19295</v>
      </c>
    </row>
    <row r="150" spans="1:4" ht="15">
      <c r="A150" s="32"/>
      <c r="B150" s="32" t="s">
        <v>4</v>
      </c>
      <c r="C150" s="32" t="s">
        <v>5</v>
      </c>
      <c r="D150" s="33">
        <v>11725</v>
      </c>
    </row>
    <row r="151" spans="1:4" ht="15">
      <c r="A151" s="32"/>
      <c r="B151" s="32" t="s">
        <v>6</v>
      </c>
      <c r="C151" s="32" t="s">
        <v>7</v>
      </c>
      <c r="D151" s="33">
        <v>7570</v>
      </c>
    </row>
    <row r="152" spans="1:4" s="31" customFormat="1" ht="14.25">
      <c r="A152" s="29" t="s">
        <v>85</v>
      </c>
      <c r="B152" s="29"/>
      <c r="C152" s="29" t="s">
        <v>86</v>
      </c>
      <c r="D152" s="30">
        <v>23120</v>
      </c>
    </row>
    <row r="153" spans="1:4" ht="15">
      <c r="A153" s="32"/>
      <c r="B153" s="32" t="s">
        <v>4</v>
      </c>
      <c r="C153" s="32" t="s">
        <v>5</v>
      </c>
      <c r="D153" s="33">
        <v>14450</v>
      </c>
    </row>
    <row r="154" spans="1:4" ht="15">
      <c r="A154" s="32"/>
      <c r="B154" s="32" t="s">
        <v>6</v>
      </c>
      <c r="C154" s="32" t="s">
        <v>7</v>
      </c>
      <c r="D154" s="33">
        <v>8670</v>
      </c>
    </row>
    <row r="155" spans="1:4" s="31" customFormat="1" ht="14.25">
      <c r="A155" s="29" t="s">
        <v>87</v>
      </c>
      <c r="B155" s="29"/>
      <c r="C155" s="29" t="s">
        <v>88</v>
      </c>
      <c r="D155" s="30">
        <v>9080</v>
      </c>
    </row>
    <row r="156" spans="1:4" ht="15">
      <c r="A156" s="32"/>
      <c r="B156" s="32" t="s">
        <v>4</v>
      </c>
      <c r="C156" s="32" t="s">
        <v>5</v>
      </c>
      <c r="D156" s="33">
        <v>5780</v>
      </c>
    </row>
    <row r="157" spans="1:4" ht="15">
      <c r="A157" s="32"/>
      <c r="B157" s="32" t="s">
        <v>6</v>
      </c>
      <c r="C157" s="32" t="s">
        <v>7</v>
      </c>
      <c r="D157" s="33">
        <v>3300</v>
      </c>
    </row>
    <row r="158" spans="1:4" s="31" customFormat="1" ht="14.25">
      <c r="A158" s="29" t="s">
        <v>89</v>
      </c>
      <c r="B158" s="29"/>
      <c r="C158" s="29" t="s">
        <v>90</v>
      </c>
      <c r="D158" s="30">
        <v>78130</v>
      </c>
    </row>
    <row r="159" spans="1:4" ht="15">
      <c r="A159" s="32"/>
      <c r="B159" s="32" t="s">
        <v>4</v>
      </c>
      <c r="C159" s="32" t="s">
        <v>5</v>
      </c>
      <c r="D159" s="33">
        <v>37890</v>
      </c>
    </row>
    <row r="160" spans="1:4" ht="15">
      <c r="A160" s="32"/>
      <c r="B160" s="32" t="s">
        <v>6</v>
      </c>
      <c r="C160" s="32" t="s">
        <v>7</v>
      </c>
      <c r="D160" s="33">
        <v>40240</v>
      </c>
    </row>
    <row r="161" spans="1:4" s="31" customFormat="1" ht="14.25">
      <c r="A161" s="29" t="s">
        <v>91</v>
      </c>
      <c r="B161" s="29"/>
      <c r="C161" s="29" t="s">
        <v>92</v>
      </c>
      <c r="D161" s="30">
        <v>147495</v>
      </c>
    </row>
    <row r="162" spans="1:4" ht="15">
      <c r="A162" s="32"/>
      <c r="B162" s="32" t="s">
        <v>4</v>
      </c>
      <c r="C162" s="32" t="s">
        <v>5</v>
      </c>
      <c r="D162" s="33">
        <v>55795</v>
      </c>
    </row>
    <row r="163" spans="1:4" ht="15">
      <c r="A163" s="32"/>
      <c r="B163" s="32" t="s">
        <v>6</v>
      </c>
      <c r="C163" s="32" t="s">
        <v>7</v>
      </c>
      <c r="D163" s="33">
        <v>91700</v>
      </c>
    </row>
    <row r="164" spans="1:4" s="31" customFormat="1" ht="14.25">
      <c r="A164" s="29" t="s">
        <v>93</v>
      </c>
      <c r="B164" s="29"/>
      <c r="C164" s="29" t="s">
        <v>94</v>
      </c>
      <c r="D164" s="30">
        <v>78251</v>
      </c>
    </row>
    <row r="165" spans="1:4" ht="15">
      <c r="A165" s="32"/>
      <c r="B165" s="32" t="s">
        <v>4</v>
      </c>
      <c r="C165" s="32" t="s">
        <v>5</v>
      </c>
      <c r="D165" s="33">
        <v>39401</v>
      </c>
    </row>
    <row r="166" spans="1:4" ht="15">
      <c r="A166" s="32"/>
      <c r="B166" s="32" t="s">
        <v>6</v>
      </c>
      <c r="C166" s="32" t="s">
        <v>7</v>
      </c>
      <c r="D166" s="33">
        <v>38850</v>
      </c>
    </row>
    <row r="167" spans="1:4" s="31" customFormat="1" ht="14.25">
      <c r="A167" s="29" t="s">
        <v>95</v>
      </c>
      <c r="B167" s="29"/>
      <c r="C167" s="29" t="s">
        <v>288</v>
      </c>
      <c r="D167" s="30">
        <v>37270</v>
      </c>
    </row>
    <row r="168" spans="1:4" ht="15">
      <c r="A168" s="32"/>
      <c r="B168" s="32" t="s">
        <v>4</v>
      </c>
      <c r="C168" s="32" t="s">
        <v>5</v>
      </c>
      <c r="D168" s="33">
        <v>9640</v>
      </c>
    </row>
    <row r="169" spans="1:4" ht="15">
      <c r="A169" s="32"/>
      <c r="B169" s="32" t="s">
        <v>6</v>
      </c>
      <c r="C169" s="32" t="s">
        <v>7</v>
      </c>
      <c r="D169" s="33">
        <v>27630</v>
      </c>
    </row>
    <row r="170" spans="1:4" s="31" customFormat="1" ht="14.25">
      <c r="A170" s="29" t="s">
        <v>96</v>
      </c>
      <c r="B170" s="29"/>
      <c r="C170" s="29" t="s">
        <v>97</v>
      </c>
      <c r="D170" s="30">
        <v>65000</v>
      </c>
    </row>
    <row r="171" spans="1:4" ht="15">
      <c r="A171" s="32"/>
      <c r="B171" s="32" t="s">
        <v>18</v>
      </c>
      <c r="C171" s="32" t="s">
        <v>19</v>
      </c>
      <c r="D171" s="33">
        <v>65000</v>
      </c>
    </row>
    <row r="172" spans="1:4" s="31" customFormat="1" ht="14.25">
      <c r="A172" s="29" t="s">
        <v>98</v>
      </c>
      <c r="B172" s="29"/>
      <c r="C172" s="29" t="s">
        <v>99</v>
      </c>
      <c r="D172" s="30">
        <v>7660</v>
      </c>
    </row>
    <row r="173" spans="1:4" ht="15">
      <c r="A173" s="32"/>
      <c r="B173" s="32" t="s">
        <v>18</v>
      </c>
      <c r="C173" s="32" t="s">
        <v>19</v>
      </c>
      <c r="D173" s="33">
        <v>4760</v>
      </c>
    </row>
    <row r="174" spans="1:4" ht="15">
      <c r="A174" s="32"/>
      <c r="B174" s="32" t="s">
        <v>6</v>
      </c>
      <c r="C174" s="32" t="s">
        <v>7</v>
      </c>
      <c r="D174" s="33">
        <v>2900</v>
      </c>
    </row>
    <row r="175" spans="1:4" s="31" customFormat="1" ht="14.25">
      <c r="A175" s="29" t="s">
        <v>100</v>
      </c>
      <c r="B175" s="29"/>
      <c r="C175" s="29" t="s">
        <v>101</v>
      </c>
      <c r="D175" s="30">
        <v>46000</v>
      </c>
    </row>
    <row r="176" spans="1:4" ht="15">
      <c r="A176" s="32"/>
      <c r="B176" s="32" t="s">
        <v>6</v>
      </c>
      <c r="C176" s="32" t="s">
        <v>7</v>
      </c>
      <c r="D176" s="33">
        <v>46000</v>
      </c>
    </row>
    <row r="177" spans="1:4" s="31" customFormat="1" ht="14.25">
      <c r="A177" s="29" t="s">
        <v>102</v>
      </c>
      <c r="B177" s="29"/>
      <c r="C177" s="29" t="s">
        <v>103</v>
      </c>
      <c r="D177" s="30">
        <v>5000</v>
      </c>
    </row>
    <row r="178" spans="1:4" ht="15">
      <c r="A178" s="32"/>
      <c r="B178" s="32" t="s">
        <v>18</v>
      </c>
      <c r="C178" s="32" t="s">
        <v>19</v>
      </c>
      <c r="D178" s="33">
        <v>5000</v>
      </c>
    </row>
    <row r="179" spans="1:4" s="31" customFormat="1" ht="14.25">
      <c r="A179" s="29" t="s">
        <v>104</v>
      </c>
      <c r="B179" s="29"/>
      <c r="C179" s="29" t="s">
        <v>105</v>
      </c>
      <c r="D179" s="30">
        <v>31400</v>
      </c>
    </row>
    <row r="180" spans="1:4" ht="15">
      <c r="A180" s="32"/>
      <c r="B180" s="32" t="s">
        <v>4</v>
      </c>
      <c r="C180" s="32" t="s">
        <v>5</v>
      </c>
      <c r="D180" s="33">
        <v>24100</v>
      </c>
    </row>
    <row r="181" spans="1:4" ht="15">
      <c r="A181" s="32"/>
      <c r="B181" s="32" t="s">
        <v>6</v>
      </c>
      <c r="C181" s="32" t="s">
        <v>7</v>
      </c>
      <c r="D181" s="33">
        <v>7300</v>
      </c>
    </row>
    <row r="182" spans="1:4" s="31" customFormat="1" ht="14.25">
      <c r="A182" s="34" t="s">
        <v>243</v>
      </c>
      <c r="B182" s="29"/>
      <c r="C182" s="29" t="s">
        <v>271</v>
      </c>
      <c r="D182" s="30">
        <f>+D183+D186+D189+D191+D194+D197+D200+D203+D206+D209+D211+D214+D217+D220+D223+D226+D229+D231+D235+D237+D239+D241+D243+D245+D248+D250+D253+D256+D258+D261+D264+D267+D270+D273+D276+D278</f>
        <v>11076544</v>
      </c>
    </row>
    <row r="183" spans="1:6" s="31" customFormat="1" ht="14.25">
      <c r="A183" s="29" t="s">
        <v>106</v>
      </c>
      <c r="B183" s="29"/>
      <c r="C183" s="29" t="s">
        <v>107</v>
      </c>
      <c r="D183" s="30">
        <v>1732686</v>
      </c>
      <c r="F183" s="37"/>
    </row>
    <row r="184" spans="1:4" ht="15">
      <c r="A184" s="32"/>
      <c r="B184" s="32" t="s">
        <v>4</v>
      </c>
      <c r="C184" s="32" t="s">
        <v>5</v>
      </c>
      <c r="D184" s="33">
        <v>1191258</v>
      </c>
    </row>
    <row r="185" spans="1:4" ht="15">
      <c r="A185" s="32"/>
      <c r="B185" s="32" t="s">
        <v>6</v>
      </c>
      <c r="C185" s="32" t="s">
        <v>7</v>
      </c>
      <c r="D185" s="33">
        <v>541428</v>
      </c>
    </row>
    <row r="186" spans="1:4" s="31" customFormat="1" ht="14.25">
      <c r="A186" s="29" t="s">
        <v>108</v>
      </c>
      <c r="B186" s="29"/>
      <c r="C186" s="29" t="s">
        <v>109</v>
      </c>
      <c r="D186" s="30">
        <v>673896</v>
      </c>
    </row>
    <row r="187" spans="1:4" ht="15">
      <c r="A187" s="32"/>
      <c r="B187" s="32" t="s">
        <v>4</v>
      </c>
      <c r="C187" s="32" t="s">
        <v>5</v>
      </c>
      <c r="D187" s="33">
        <v>492800</v>
      </c>
    </row>
    <row r="188" spans="1:4" ht="15">
      <c r="A188" s="32"/>
      <c r="B188" s="32" t="s">
        <v>6</v>
      </c>
      <c r="C188" s="32" t="s">
        <v>7</v>
      </c>
      <c r="D188" s="33">
        <v>181096</v>
      </c>
    </row>
    <row r="189" spans="1:4" s="31" customFormat="1" ht="14.25">
      <c r="A189" s="29" t="s">
        <v>110</v>
      </c>
      <c r="B189" s="29"/>
      <c r="C189" s="29" t="s">
        <v>289</v>
      </c>
      <c r="D189" s="30">
        <v>260000</v>
      </c>
    </row>
    <row r="190" spans="1:4" ht="15">
      <c r="A190" s="32"/>
      <c r="B190" s="32" t="s">
        <v>6</v>
      </c>
      <c r="C190" s="32" t="s">
        <v>7</v>
      </c>
      <c r="D190" s="33">
        <v>260000</v>
      </c>
    </row>
    <row r="191" spans="1:4" s="31" customFormat="1" ht="14.25">
      <c r="A191" s="29" t="s">
        <v>111</v>
      </c>
      <c r="B191" s="29"/>
      <c r="C191" s="29" t="s">
        <v>112</v>
      </c>
      <c r="D191" s="30">
        <v>704290</v>
      </c>
    </row>
    <row r="192" spans="1:4" ht="15">
      <c r="A192" s="32"/>
      <c r="B192" s="32" t="s">
        <v>4</v>
      </c>
      <c r="C192" s="32" t="s">
        <v>5</v>
      </c>
      <c r="D192" s="33">
        <v>508430</v>
      </c>
    </row>
    <row r="193" spans="1:4" ht="15">
      <c r="A193" s="32"/>
      <c r="B193" s="32" t="s">
        <v>6</v>
      </c>
      <c r="C193" s="32" t="s">
        <v>7</v>
      </c>
      <c r="D193" s="33">
        <v>195860</v>
      </c>
    </row>
    <row r="194" spans="1:4" s="31" customFormat="1" ht="14.25">
      <c r="A194" s="29" t="s">
        <v>113</v>
      </c>
      <c r="B194" s="29"/>
      <c r="C194" s="29" t="s">
        <v>114</v>
      </c>
      <c r="D194" s="30">
        <f>+D195+D196</f>
        <v>220850</v>
      </c>
    </row>
    <row r="195" spans="1:4" ht="15">
      <c r="A195" s="32"/>
      <c r="B195" s="32" t="s">
        <v>4</v>
      </c>
      <c r="C195" s="32" t="s">
        <v>5</v>
      </c>
      <c r="D195" s="33">
        <v>157900</v>
      </c>
    </row>
    <row r="196" spans="1:4" ht="15">
      <c r="A196" s="32"/>
      <c r="B196" s="32" t="s">
        <v>6</v>
      </c>
      <c r="C196" s="32" t="s">
        <v>7</v>
      </c>
      <c r="D196" s="33">
        <v>62950</v>
      </c>
    </row>
    <row r="197" spans="1:4" s="31" customFormat="1" ht="14.25">
      <c r="A197" s="29" t="s">
        <v>115</v>
      </c>
      <c r="B197" s="29"/>
      <c r="C197" s="29" t="s">
        <v>116</v>
      </c>
      <c r="D197" s="30">
        <f>+D198+D199</f>
        <v>577080</v>
      </c>
    </row>
    <row r="198" spans="1:4" ht="15">
      <c r="A198" s="32"/>
      <c r="B198" s="32" t="s">
        <v>4</v>
      </c>
      <c r="C198" s="32" t="s">
        <v>5</v>
      </c>
      <c r="D198" s="33">
        <v>467230</v>
      </c>
    </row>
    <row r="199" spans="1:6" ht="15">
      <c r="A199" s="32"/>
      <c r="B199" s="32" t="s">
        <v>6</v>
      </c>
      <c r="C199" s="32" t="s">
        <v>7</v>
      </c>
      <c r="D199" s="33">
        <v>109850</v>
      </c>
      <c r="F199" s="31"/>
    </row>
    <row r="200" spans="1:4" s="31" customFormat="1" ht="14.25">
      <c r="A200" s="29" t="s">
        <v>117</v>
      </c>
      <c r="B200" s="29"/>
      <c r="C200" s="29" t="s">
        <v>118</v>
      </c>
      <c r="D200" s="30">
        <v>564530</v>
      </c>
    </row>
    <row r="201" spans="1:4" ht="15">
      <c r="A201" s="32"/>
      <c r="B201" s="32" t="s">
        <v>4</v>
      </c>
      <c r="C201" s="32" t="s">
        <v>5</v>
      </c>
      <c r="D201" s="33">
        <v>271800</v>
      </c>
    </row>
    <row r="202" spans="1:4" ht="15">
      <c r="A202" s="32"/>
      <c r="B202" s="32" t="s">
        <v>6</v>
      </c>
      <c r="C202" s="32" t="s">
        <v>7</v>
      </c>
      <c r="D202" s="33">
        <v>292730</v>
      </c>
    </row>
    <row r="203" spans="1:4" s="31" customFormat="1" ht="14.25">
      <c r="A203" s="29" t="s">
        <v>119</v>
      </c>
      <c r="B203" s="29"/>
      <c r="C203" s="29" t="s">
        <v>120</v>
      </c>
      <c r="D203" s="30">
        <v>1016808</v>
      </c>
    </row>
    <row r="204" spans="1:4" ht="15">
      <c r="A204" s="32"/>
      <c r="B204" s="32" t="s">
        <v>4</v>
      </c>
      <c r="C204" s="32" t="s">
        <v>5</v>
      </c>
      <c r="D204" s="33">
        <v>983443</v>
      </c>
    </row>
    <row r="205" spans="1:4" ht="15">
      <c r="A205" s="32"/>
      <c r="B205" s="32" t="s">
        <v>6</v>
      </c>
      <c r="C205" s="32" t="s">
        <v>7</v>
      </c>
      <c r="D205" s="33">
        <v>33365</v>
      </c>
    </row>
    <row r="206" spans="1:4" s="31" customFormat="1" ht="14.25">
      <c r="A206" s="29" t="s">
        <v>121</v>
      </c>
      <c r="B206" s="29"/>
      <c r="C206" s="29" t="s">
        <v>122</v>
      </c>
      <c r="D206" s="30">
        <v>833348</v>
      </c>
    </row>
    <row r="207" spans="1:4" ht="15">
      <c r="A207" s="32"/>
      <c r="B207" s="32" t="s">
        <v>4</v>
      </c>
      <c r="C207" s="32" t="s">
        <v>5</v>
      </c>
      <c r="D207" s="33">
        <v>803702</v>
      </c>
    </row>
    <row r="208" spans="1:4" ht="15">
      <c r="A208" s="32"/>
      <c r="B208" s="32" t="s">
        <v>6</v>
      </c>
      <c r="C208" s="32" t="s">
        <v>7</v>
      </c>
      <c r="D208" s="33">
        <v>29646</v>
      </c>
    </row>
    <row r="209" spans="1:4" s="31" customFormat="1" ht="14.25">
      <c r="A209" s="29" t="s">
        <v>123</v>
      </c>
      <c r="B209" s="29"/>
      <c r="C209" s="29" t="s">
        <v>124</v>
      </c>
      <c r="D209" s="30">
        <v>63421</v>
      </c>
    </row>
    <row r="210" spans="1:4" ht="15">
      <c r="A210" s="32"/>
      <c r="B210" s="32" t="s">
        <v>4</v>
      </c>
      <c r="C210" s="32" t="s">
        <v>5</v>
      </c>
      <c r="D210" s="33">
        <v>63421</v>
      </c>
    </row>
    <row r="211" spans="1:4" s="31" customFormat="1" ht="14.25">
      <c r="A211" s="29" t="s">
        <v>125</v>
      </c>
      <c r="B211" s="29"/>
      <c r="C211" s="29" t="s">
        <v>126</v>
      </c>
      <c r="D211" s="30">
        <v>146411</v>
      </c>
    </row>
    <row r="212" spans="1:4" ht="15">
      <c r="A212" s="32"/>
      <c r="B212" s="32" t="s">
        <v>4</v>
      </c>
      <c r="C212" s="32" t="s">
        <v>5</v>
      </c>
      <c r="D212" s="33">
        <v>100511</v>
      </c>
    </row>
    <row r="213" spans="1:4" ht="15">
      <c r="A213" s="32"/>
      <c r="B213" s="32" t="s">
        <v>6</v>
      </c>
      <c r="C213" s="32" t="s">
        <v>7</v>
      </c>
      <c r="D213" s="33">
        <v>45900</v>
      </c>
    </row>
    <row r="214" spans="1:4" s="31" customFormat="1" ht="14.25">
      <c r="A214" s="29" t="s">
        <v>127</v>
      </c>
      <c r="B214" s="29"/>
      <c r="C214" s="29" t="s">
        <v>128</v>
      </c>
      <c r="D214" s="30">
        <v>215271</v>
      </c>
    </row>
    <row r="215" spans="1:4" ht="15">
      <c r="A215" s="32"/>
      <c r="B215" s="32" t="s">
        <v>4</v>
      </c>
      <c r="C215" s="32" t="s">
        <v>5</v>
      </c>
      <c r="D215" s="33">
        <v>210889</v>
      </c>
    </row>
    <row r="216" spans="1:4" ht="15">
      <c r="A216" s="32"/>
      <c r="B216" s="32" t="s">
        <v>6</v>
      </c>
      <c r="C216" s="32" t="s">
        <v>7</v>
      </c>
      <c r="D216" s="33">
        <v>4382</v>
      </c>
    </row>
    <row r="217" spans="1:4" s="31" customFormat="1" ht="14.25">
      <c r="A217" s="29" t="s">
        <v>129</v>
      </c>
      <c r="B217" s="29"/>
      <c r="C217" s="29" t="s">
        <v>130</v>
      </c>
      <c r="D217" s="30">
        <f>+D218+D219</f>
        <v>264877</v>
      </c>
    </row>
    <row r="218" spans="1:4" ht="15">
      <c r="A218" s="32"/>
      <c r="B218" s="32" t="s">
        <v>4</v>
      </c>
      <c r="C218" s="32" t="s">
        <v>5</v>
      </c>
      <c r="D218" s="33">
        <v>123077</v>
      </c>
    </row>
    <row r="219" spans="1:10" ht="15">
      <c r="A219" s="32"/>
      <c r="B219" s="32" t="s">
        <v>6</v>
      </c>
      <c r="C219" s="32" t="s">
        <v>7</v>
      </c>
      <c r="D219" s="33">
        <v>141800</v>
      </c>
      <c r="J219" s="31"/>
    </row>
    <row r="220" spans="1:4" s="31" customFormat="1" ht="14.25">
      <c r="A220" s="29" t="s">
        <v>131</v>
      </c>
      <c r="B220" s="29"/>
      <c r="C220" s="29" t="s">
        <v>132</v>
      </c>
      <c r="D220" s="30">
        <v>438415</v>
      </c>
    </row>
    <row r="221" spans="1:4" ht="15">
      <c r="A221" s="32"/>
      <c r="B221" s="32" t="s">
        <v>4</v>
      </c>
      <c r="C221" s="32" t="s">
        <v>5</v>
      </c>
      <c r="D221" s="33">
        <v>427550</v>
      </c>
    </row>
    <row r="222" spans="1:4" ht="15">
      <c r="A222" s="32"/>
      <c r="B222" s="32" t="s">
        <v>6</v>
      </c>
      <c r="C222" s="32" t="s">
        <v>7</v>
      </c>
      <c r="D222" s="33">
        <v>10865</v>
      </c>
    </row>
    <row r="223" spans="1:4" s="31" customFormat="1" ht="14.25">
      <c r="A223" s="29" t="s">
        <v>133</v>
      </c>
      <c r="B223" s="29"/>
      <c r="C223" s="29" t="s">
        <v>134</v>
      </c>
      <c r="D223" s="30">
        <f>+D224+D225</f>
        <v>185756</v>
      </c>
    </row>
    <row r="224" spans="1:4" ht="15">
      <c r="A224" s="32"/>
      <c r="B224" s="32" t="s">
        <v>4</v>
      </c>
      <c r="C224" s="32" t="s">
        <v>5</v>
      </c>
      <c r="D224" s="33">
        <v>102056</v>
      </c>
    </row>
    <row r="225" spans="1:4" ht="15">
      <c r="A225" s="32"/>
      <c r="B225" s="32" t="s">
        <v>6</v>
      </c>
      <c r="C225" s="32" t="s">
        <v>7</v>
      </c>
      <c r="D225" s="33">
        <v>83700</v>
      </c>
    </row>
    <row r="226" spans="1:4" s="31" customFormat="1" ht="14.25">
      <c r="A226" s="29" t="s">
        <v>135</v>
      </c>
      <c r="B226" s="29"/>
      <c r="C226" s="29" t="s">
        <v>136</v>
      </c>
      <c r="D226" s="30">
        <v>282794</v>
      </c>
    </row>
    <row r="227" spans="1:4" ht="15">
      <c r="A227" s="32"/>
      <c r="B227" s="32" t="s">
        <v>4</v>
      </c>
      <c r="C227" s="32" t="s">
        <v>5</v>
      </c>
      <c r="D227" s="33">
        <v>276939</v>
      </c>
    </row>
    <row r="228" spans="1:4" ht="15">
      <c r="A228" s="32"/>
      <c r="B228" s="32" t="s">
        <v>6</v>
      </c>
      <c r="C228" s="32" t="s">
        <v>7</v>
      </c>
      <c r="D228" s="33">
        <v>5855</v>
      </c>
    </row>
    <row r="229" spans="1:4" s="31" customFormat="1" ht="14.25">
      <c r="A229" s="29" t="s">
        <v>137</v>
      </c>
      <c r="B229" s="29"/>
      <c r="C229" s="29" t="s">
        <v>138</v>
      </c>
      <c r="D229" s="30">
        <v>350000</v>
      </c>
    </row>
    <row r="230" spans="1:4" ht="15">
      <c r="A230" s="32"/>
      <c r="B230" s="32" t="s">
        <v>6</v>
      </c>
      <c r="C230" s="32" t="s">
        <v>7</v>
      </c>
      <c r="D230" s="33">
        <v>350000</v>
      </c>
    </row>
    <row r="231" spans="1:4" s="31" customFormat="1" ht="14.25">
      <c r="A231" s="29" t="s">
        <v>139</v>
      </c>
      <c r="B231" s="29"/>
      <c r="C231" s="29" t="s">
        <v>272</v>
      </c>
      <c r="D231" s="30">
        <f>+D232+D233+D234</f>
        <v>737176</v>
      </c>
    </row>
    <row r="232" spans="1:4" ht="15">
      <c r="A232" s="32"/>
      <c r="B232" s="32" t="s">
        <v>4</v>
      </c>
      <c r="C232" s="32" t="s">
        <v>5</v>
      </c>
      <c r="D232" s="33">
        <v>432000</v>
      </c>
    </row>
    <row r="233" spans="1:4" ht="15">
      <c r="A233" s="32"/>
      <c r="B233" s="32" t="s">
        <v>6</v>
      </c>
      <c r="C233" s="32" t="s">
        <v>7</v>
      </c>
      <c r="D233" s="33">
        <v>305146</v>
      </c>
    </row>
    <row r="234" spans="1:4" ht="15">
      <c r="A234" s="32"/>
      <c r="B234" s="32" t="s">
        <v>10</v>
      </c>
      <c r="C234" s="32" t="s">
        <v>11</v>
      </c>
      <c r="D234" s="33">
        <v>30</v>
      </c>
    </row>
    <row r="235" spans="1:4" s="31" customFormat="1" ht="14.25">
      <c r="A235" s="29" t="s">
        <v>140</v>
      </c>
      <c r="B235" s="29"/>
      <c r="C235" s="29" t="s">
        <v>141</v>
      </c>
      <c r="D235" s="30">
        <v>69362</v>
      </c>
    </row>
    <row r="236" spans="1:4" ht="15">
      <c r="A236" s="32"/>
      <c r="B236" s="32" t="s">
        <v>4</v>
      </c>
      <c r="C236" s="32" t="s">
        <v>5</v>
      </c>
      <c r="D236" s="33">
        <v>69362</v>
      </c>
    </row>
    <row r="237" spans="1:4" s="31" customFormat="1" ht="14.25">
      <c r="A237" s="29" t="s">
        <v>142</v>
      </c>
      <c r="B237" s="29"/>
      <c r="C237" s="29" t="s">
        <v>143</v>
      </c>
      <c r="D237" s="30">
        <v>25700</v>
      </c>
    </row>
    <row r="238" spans="1:4" ht="15">
      <c r="A238" s="32"/>
      <c r="B238" s="32" t="s">
        <v>4</v>
      </c>
      <c r="C238" s="32" t="s">
        <v>5</v>
      </c>
      <c r="D238" s="33">
        <v>25700</v>
      </c>
    </row>
    <row r="239" spans="1:4" s="31" customFormat="1" ht="14.25">
      <c r="A239" s="29" t="s">
        <v>144</v>
      </c>
      <c r="B239" s="29"/>
      <c r="C239" s="29" t="s">
        <v>145</v>
      </c>
      <c r="D239" s="30">
        <v>56200</v>
      </c>
    </row>
    <row r="240" spans="1:4" ht="15">
      <c r="A240" s="32"/>
      <c r="B240" s="32" t="s">
        <v>4</v>
      </c>
      <c r="C240" s="32" t="s">
        <v>5</v>
      </c>
      <c r="D240" s="33">
        <v>56200</v>
      </c>
    </row>
    <row r="241" spans="1:4" s="31" customFormat="1" ht="14.25">
      <c r="A241" s="29" t="s">
        <v>146</v>
      </c>
      <c r="B241" s="29"/>
      <c r="C241" s="29" t="s">
        <v>147</v>
      </c>
      <c r="D241" s="30">
        <v>36246</v>
      </c>
    </row>
    <row r="242" spans="1:4" ht="15">
      <c r="A242" s="32"/>
      <c r="B242" s="32" t="s">
        <v>4</v>
      </c>
      <c r="C242" s="32" t="s">
        <v>5</v>
      </c>
      <c r="D242" s="33">
        <v>36246</v>
      </c>
    </row>
    <row r="243" spans="1:4" s="31" customFormat="1" ht="14.25">
      <c r="A243" s="29" t="s">
        <v>148</v>
      </c>
      <c r="B243" s="29"/>
      <c r="C243" s="29" t="s">
        <v>290</v>
      </c>
      <c r="D243" s="30">
        <v>270168</v>
      </c>
    </row>
    <row r="244" spans="1:4" ht="15">
      <c r="A244" s="32"/>
      <c r="B244" s="32" t="s">
        <v>4</v>
      </c>
      <c r="C244" s="32" t="s">
        <v>5</v>
      </c>
      <c r="D244" s="33">
        <v>270168</v>
      </c>
    </row>
    <row r="245" spans="1:4" s="31" customFormat="1" ht="14.25">
      <c r="A245" s="29" t="s">
        <v>149</v>
      </c>
      <c r="B245" s="29"/>
      <c r="C245" s="29" t="s">
        <v>150</v>
      </c>
      <c r="D245" s="30">
        <v>239248</v>
      </c>
    </row>
    <row r="246" spans="1:4" ht="15">
      <c r="A246" s="32"/>
      <c r="B246" s="32" t="s">
        <v>4</v>
      </c>
      <c r="C246" s="32" t="s">
        <v>5</v>
      </c>
      <c r="D246" s="33">
        <v>213969</v>
      </c>
    </row>
    <row r="247" spans="1:4" ht="15">
      <c r="A247" s="32"/>
      <c r="B247" s="32" t="s">
        <v>6</v>
      </c>
      <c r="C247" s="32" t="s">
        <v>7</v>
      </c>
      <c r="D247" s="33">
        <v>25279</v>
      </c>
    </row>
    <row r="248" spans="1:4" s="31" customFormat="1" ht="14.25">
      <c r="A248" s="29" t="s">
        <v>151</v>
      </c>
      <c r="B248" s="29"/>
      <c r="C248" s="29" t="s">
        <v>152</v>
      </c>
      <c r="D248" s="30">
        <v>75000</v>
      </c>
    </row>
    <row r="249" spans="1:4" ht="15">
      <c r="A249" s="32"/>
      <c r="B249" s="32" t="s">
        <v>6</v>
      </c>
      <c r="C249" s="32" t="s">
        <v>7</v>
      </c>
      <c r="D249" s="33">
        <v>75000</v>
      </c>
    </row>
    <row r="250" spans="1:4" s="31" customFormat="1" ht="14.25">
      <c r="A250" s="29" t="s">
        <v>153</v>
      </c>
      <c r="B250" s="29"/>
      <c r="C250" s="29" t="s">
        <v>154</v>
      </c>
      <c r="D250" s="30">
        <v>67939</v>
      </c>
    </row>
    <row r="251" spans="1:4" ht="15">
      <c r="A251" s="32"/>
      <c r="B251" s="32" t="s">
        <v>4</v>
      </c>
      <c r="C251" s="32" t="s">
        <v>5</v>
      </c>
      <c r="D251" s="33">
        <v>50109</v>
      </c>
    </row>
    <row r="252" spans="1:4" ht="15">
      <c r="A252" s="32"/>
      <c r="B252" s="32" t="s">
        <v>6</v>
      </c>
      <c r="C252" s="32" t="s">
        <v>7</v>
      </c>
      <c r="D252" s="33">
        <v>17830</v>
      </c>
    </row>
    <row r="253" spans="1:4" s="31" customFormat="1" ht="14.25">
      <c r="A253" s="29" t="s">
        <v>155</v>
      </c>
      <c r="B253" s="29"/>
      <c r="C253" s="29" t="s">
        <v>156</v>
      </c>
      <c r="D253" s="30">
        <v>202867</v>
      </c>
    </row>
    <row r="254" spans="1:4" ht="15">
      <c r="A254" s="32"/>
      <c r="B254" s="32" t="s">
        <v>4</v>
      </c>
      <c r="C254" s="32" t="s">
        <v>5</v>
      </c>
      <c r="D254" s="33">
        <v>70000</v>
      </c>
    </row>
    <row r="255" spans="1:4" ht="15">
      <c r="A255" s="32"/>
      <c r="B255" s="32" t="s">
        <v>6</v>
      </c>
      <c r="C255" s="32" t="s">
        <v>7</v>
      </c>
      <c r="D255" s="33">
        <v>132867</v>
      </c>
    </row>
    <row r="256" spans="1:4" s="31" customFormat="1" ht="14.25">
      <c r="A256" s="29" t="s">
        <v>157</v>
      </c>
      <c r="B256" s="29"/>
      <c r="C256" s="29" t="s">
        <v>291</v>
      </c>
      <c r="D256" s="30">
        <v>60000</v>
      </c>
    </row>
    <row r="257" spans="1:4" ht="15">
      <c r="A257" s="32"/>
      <c r="B257" s="32" t="s">
        <v>6</v>
      </c>
      <c r="C257" s="32" t="s">
        <v>7</v>
      </c>
      <c r="D257" s="33">
        <v>60000</v>
      </c>
    </row>
    <row r="258" spans="1:4" s="31" customFormat="1" ht="14.25">
      <c r="A258" s="29" t="s">
        <v>158</v>
      </c>
      <c r="B258" s="29"/>
      <c r="C258" s="29" t="s">
        <v>159</v>
      </c>
      <c r="D258" s="30">
        <v>185000</v>
      </c>
    </row>
    <row r="259" spans="1:4" ht="15">
      <c r="A259" s="32"/>
      <c r="B259" s="32" t="s">
        <v>4</v>
      </c>
      <c r="C259" s="32" t="s">
        <v>5</v>
      </c>
      <c r="D259" s="33">
        <v>65000</v>
      </c>
    </row>
    <row r="260" spans="1:4" ht="15">
      <c r="A260" s="32"/>
      <c r="B260" s="32" t="s">
        <v>6</v>
      </c>
      <c r="C260" s="32" t="s">
        <v>7</v>
      </c>
      <c r="D260" s="33">
        <v>120000</v>
      </c>
    </row>
    <row r="261" spans="1:4" s="31" customFormat="1" ht="14.25">
      <c r="A261" s="29" t="s">
        <v>160</v>
      </c>
      <c r="B261" s="29"/>
      <c r="C261" s="29" t="s">
        <v>161</v>
      </c>
      <c r="D261" s="30">
        <v>226980</v>
      </c>
    </row>
    <row r="262" spans="1:4" ht="15">
      <c r="A262" s="32"/>
      <c r="B262" s="32" t="s">
        <v>4</v>
      </c>
      <c r="C262" s="32" t="s">
        <v>5</v>
      </c>
      <c r="D262" s="33">
        <v>89980</v>
      </c>
    </row>
    <row r="263" spans="1:4" ht="15">
      <c r="A263" s="32"/>
      <c r="B263" s="32" t="s">
        <v>6</v>
      </c>
      <c r="C263" s="32" t="s">
        <v>7</v>
      </c>
      <c r="D263" s="33">
        <v>137000</v>
      </c>
    </row>
    <row r="264" spans="1:4" s="31" customFormat="1" ht="14.25">
      <c r="A264" s="29" t="s">
        <v>162</v>
      </c>
      <c r="B264" s="29"/>
      <c r="C264" s="29" t="s">
        <v>163</v>
      </c>
      <c r="D264" s="30">
        <v>32915</v>
      </c>
    </row>
    <row r="265" spans="1:4" ht="15">
      <c r="A265" s="32"/>
      <c r="B265" s="32" t="s">
        <v>4</v>
      </c>
      <c r="C265" s="32" t="s">
        <v>5</v>
      </c>
      <c r="D265" s="33">
        <v>15020</v>
      </c>
    </row>
    <row r="266" spans="1:4" ht="15">
      <c r="A266" s="32"/>
      <c r="B266" s="32" t="s">
        <v>6</v>
      </c>
      <c r="C266" s="32" t="s">
        <v>7</v>
      </c>
      <c r="D266" s="33">
        <v>17895</v>
      </c>
    </row>
    <row r="267" spans="1:4" s="31" customFormat="1" ht="14.25">
      <c r="A267" s="29" t="s">
        <v>164</v>
      </c>
      <c r="B267" s="29"/>
      <c r="C267" s="29" t="s">
        <v>165</v>
      </c>
      <c r="D267" s="30">
        <v>79100</v>
      </c>
    </row>
    <row r="268" spans="1:4" ht="15">
      <c r="A268" s="32"/>
      <c r="B268" s="32" t="s">
        <v>4</v>
      </c>
      <c r="C268" s="32" t="s">
        <v>5</v>
      </c>
      <c r="D268" s="33">
        <v>27800</v>
      </c>
    </row>
    <row r="269" spans="1:4" ht="15">
      <c r="A269" s="32"/>
      <c r="B269" s="32" t="s">
        <v>6</v>
      </c>
      <c r="C269" s="32" t="s">
        <v>7</v>
      </c>
      <c r="D269" s="33">
        <v>51300</v>
      </c>
    </row>
    <row r="270" spans="1:4" s="31" customFormat="1" ht="14.25">
      <c r="A270" s="29" t="s">
        <v>166</v>
      </c>
      <c r="B270" s="29"/>
      <c r="C270" s="29" t="s">
        <v>167</v>
      </c>
      <c r="D270" s="30">
        <v>40528</v>
      </c>
    </row>
    <row r="271" spans="1:4" ht="15">
      <c r="A271" s="32"/>
      <c r="B271" s="32" t="s">
        <v>4</v>
      </c>
      <c r="C271" s="32" t="s">
        <v>5</v>
      </c>
      <c r="D271" s="33">
        <v>18432</v>
      </c>
    </row>
    <row r="272" spans="1:4" ht="15">
      <c r="A272" s="32"/>
      <c r="B272" s="32" t="s">
        <v>6</v>
      </c>
      <c r="C272" s="32" t="s">
        <v>7</v>
      </c>
      <c r="D272" s="33">
        <v>22096</v>
      </c>
    </row>
    <row r="273" spans="1:4" s="31" customFormat="1" ht="14.25">
      <c r="A273" s="29" t="s">
        <v>168</v>
      </c>
      <c r="B273" s="29"/>
      <c r="C273" s="29" t="s">
        <v>169</v>
      </c>
      <c r="D273" s="30">
        <v>99500</v>
      </c>
    </row>
    <row r="274" spans="1:4" ht="15">
      <c r="A274" s="32"/>
      <c r="B274" s="32" t="s">
        <v>4</v>
      </c>
      <c r="C274" s="32" t="s">
        <v>5</v>
      </c>
      <c r="D274" s="33">
        <v>72000</v>
      </c>
    </row>
    <row r="275" spans="1:4" ht="15">
      <c r="A275" s="32"/>
      <c r="B275" s="32" t="s">
        <v>6</v>
      </c>
      <c r="C275" s="32" t="s">
        <v>7</v>
      </c>
      <c r="D275" s="33">
        <v>27500</v>
      </c>
    </row>
    <row r="276" spans="1:4" s="31" customFormat="1" ht="14.25">
      <c r="A276" s="29" t="s">
        <v>170</v>
      </c>
      <c r="B276" s="29"/>
      <c r="C276" s="29" t="s">
        <v>171</v>
      </c>
      <c r="D276" s="30">
        <v>1500</v>
      </c>
    </row>
    <row r="277" spans="1:4" ht="15">
      <c r="A277" s="32"/>
      <c r="B277" s="32" t="s">
        <v>18</v>
      </c>
      <c r="C277" s="32" t="s">
        <v>19</v>
      </c>
      <c r="D277" s="33">
        <v>1500</v>
      </c>
    </row>
    <row r="278" spans="1:4" s="31" customFormat="1" ht="14.25">
      <c r="A278" s="29" t="s">
        <v>172</v>
      </c>
      <c r="B278" s="29"/>
      <c r="C278" s="29" t="s">
        <v>173</v>
      </c>
      <c r="D278" s="30">
        <v>40682</v>
      </c>
    </row>
    <row r="279" spans="1:4" ht="15">
      <c r="A279" s="32"/>
      <c r="B279" s="32" t="s">
        <v>2</v>
      </c>
      <c r="C279" s="32" t="s">
        <v>3</v>
      </c>
      <c r="D279" s="33">
        <v>40682</v>
      </c>
    </row>
    <row r="280" spans="1:4" ht="15">
      <c r="A280" s="32"/>
      <c r="B280" s="32" t="s">
        <v>4</v>
      </c>
      <c r="C280" s="32" t="s">
        <v>5</v>
      </c>
      <c r="D280" s="33">
        <v>37732</v>
      </c>
    </row>
    <row r="281" spans="1:4" ht="15">
      <c r="A281" s="32"/>
      <c r="B281" s="32" t="s">
        <v>6</v>
      </c>
      <c r="C281" s="32" t="s">
        <v>7</v>
      </c>
      <c r="D281" s="33">
        <v>2950</v>
      </c>
    </row>
    <row r="282" spans="1:4" s="31" customFormat="1" ht="14.25">
      <c r="A282" s="35">
        <v>10</v>
      </c>
      <c r="B282" s="29"/>
      <c r="C282" s="29" t="s">
        <v>268</v>
      </c>
      <c r="D282" s="30">
        <f>+D283+D285+D287+D289+D291+D293+D295+D297+D300+D302+D304+D306+D308+D310+D312+D314+D316+D318+D320+D322+D324+D326+D328+D331+D333</f>
        <v>1178203</v>
      </c>
    </row>
    <row r="283" spans="1:4" s="31" customFormat="1" ht="14.25">
      <c r="A283" s="29" t="s">
        <v>174</v>
      </c>
      <c r="B283" s="29"/>
      <c r="C283" s="29" t="s">
        <v>175</v>
      </c>
      <c r="D283" s="30">
        <v>109840</v>
      </c>
    </row>
    <row r="284" spans="1:4" ht="15">
      <c r="A284" s="32"/>
      <c r="B284" s="32" t="s">
        <v>18</v>
      </c>
      <c r="C284" s="32" t="s">
        <v>19</v>
      </c>
      <c r="D284" s="33">
        <v>109840</v>
      </c>
    </row>
    <row r="285" spans="1:4" s="31" customFormat="1" ht="14.25">
      <c r="A285" s="29" t="s">
        <v>176</v>
      </c>
      <c r="B285" s="29"/>
      <c r="C285" s="29" t="s">
        <v>177</v>
      </c>
      <c r="D285" s="30">
        <v>27000</v>
      </c>
    </row>
    <row r="286" spans="1:4" ht="15">
      <c r="A286" s="32"/>
      <c r="B286" s="32" t="s">
        <v>18</v>
      </c>
      <c r="C286" s="32" t="s">
        <v>19</v>
      </c>
      <c r="D286" s="33">
        <v>27000</v>
      </c>
    </row>
    <row r="287" spans="1:4" s="31" customFormat="1" ht="14.25">
      <c r="A287" s="35">
        <v>101213</v>
      </c>
      <c r="B287" s="29"/>
      <c r="C287" s="29" t="s">
        <v>178</v>
      </c>
      <c r="D287" s="30">
        <v>12000</v>
      </c>
    </row>
    <row r="288" spans="1:4" ht="15">
      <c r="A288" s="38"/>
      <c r="B288" s="32" t="s">
        <v>18</v>
      </c>
      <c r="C288" s="32" t="s">
        <v>19</v>
      </c>
      <c r="D288" s="33">
        <v>12000</v>
      </c>
    </row>
    <row r="289" spans="1:4" s="31" customFormat="1" ht="14.25">
      <c r="A289" s="35">
        <v>101213</v>
      </c>
      <c r="B289" s="29"/>
      <c r="C289" s="29" t="s">
        <v>179</v>
      </c>
      <c r="D289" s="30">
        <v>3000</v>
      </c>
    </row>
    <row r="290" spans="1:4" ht="15">
      <c r="A290" s="38"/>
      <c r="B290" s="32" t="s">
        <v>18</v>
      </c>
      <c r="C290" s="32" t="s">
        <v>19</v>
      </c>
      <c r="D290" s="33">
        <v>3000</v>
      </c>
    </row>
    <row r="291" spans="1:4" s="31" customFormat="1" ht="14.25">
      <c r="A291" s="35">
        <v>101213</v>
      </c>
      <c r="B291" s="29"/>
      <c r="C291" s="29" t="s">
        <v>180</v>
      </c>
      <c r="D291" s="30">
        <v>2000</v>
      </c>
    </row>
    <row r="292" spans="1:4" ht="15">
      <c r="A292" s="38"/>
      <c r="B292" s="32" t="s">
        <v>18</v>
      </c>
      <c r="C292" s="32" t="s">
        <v>19</v>
      </c>
      <c r="D292" s="33">
        <v>2000</v>
      </c>
    </row>
    <row r="293" spans="1:4" s="31" customFormat="1" ht="14.25">
      <c r="A293" s="35">
        <v>101213</v>
      </c>
      <c r="B293" s="29"/>
      <c r="C293" s="29" t="s">
        <v>181</v>
      </c>
      <c r="D293" s="30">
        <v>30000</v>
      </c>
    </row>
    <row r="294" spans="1:4" ht="15">
      <c r="A294" s="38"/>
      <c r="B294" s="32" t="s">
        <v>6</v>
      </c>
      <c r="C294" s="32" t="s">
        <v>7</v>
      </c>
      <c r="D294" s="33">
        <v>30000</v>
      </c>
    </row>
    <row r="295" spans="1:4" s="31" customFormat="1" ht="14.25">
      <c r="A295" s="35" t="s">
        <v>182</v>
      </c>
      <c r="B295" s="29"/>
      <c r="C295" s="29" t="s">
        <v>183</v>
      </c>
      <c r="D295" s="30">
        <v>22500</v>
      </c>
    </row>
    <row r="296" spans="1:4" ht="15">
      <c r="A296" s="32"/>
      <c r="B296" s="32" t="s">
        <v>4</v>
      </c>
      <c r="C296" s="32" t="s">
        <v>5</v>
      </c>
      <c r="D296" s="33">
        <v>22500</v>
      </c>
    </row>
    <row r="297" spans="1:4" s="31" customFormat="1" ht="14.25">
      <c r="A297" s="29" t="s">
        <v>184</v>
      </c>
      <c r="B297" s="29"/>
      <c r="C297" s="29" t="s">
        <v>185</v>
      </c>
      <c r="D297" s="30">
        <v>69530</v>
      </c>
    </row>
    <row r="298" spans="1:4" ht="15">
      <c r="A298" s="32"/>
      <c r="B298" s="32" t="s">
        <v>4</v>
      </c>
      <c r="C298" s="32" t="s">
        <v>5</v>
      </c>
      <c r="D298" s="33">
        <v>62900</v>
      </c>
    </row>
    <row r="299" spans="1:4" ht="15">
      <c r="A299" s="32"/>
      <c r="B299" s="32" t="s">
        <v>6</v>
      </c>
      <c r="C299" s="32" t="s">
        <v>7</v>
      </c>
      <c r="D299" s="33">
        <v>6630</v>
      </c>
    </row>
    <row r="300" spans="1:4" s="31" customFormat="1" ht="14.25">
      <c r="A300" s="29" t="s">
        <v>186</v>
      </c>
      <c r="B300" s="29"/>
      <c r="C300" s="29" t="s">
        <v>187</v>
      </c>
      <c r="D300" s="30">
        <v>204000</v>
      </c>
    </row>
    <row r="301" spans="1:4" ht="15">
      <c r="A301" s="32"/>
      <c r="B301" s="32" t="s">
        <v>6</v>
      </c>
      <c r="C301" s="32" t="s">
        <v>7</v>
      </c>
      <c r="D301" s="33">
        <v>204000</v>
      </c>
    </row>
    <row r="302" spans="1:4" s="31" customFormat="1" ht="14.25">
      <c r="A302" s="29" t="s">
        <v>188</v>
      </c>
      <c r="B302" s="29"/>
      <c r="C302" s="29" t="s">
        <v>189</v>
      </c>
      <c r="D302" s="30">
        <v>30000</v>
      </c>
    </row>
    <row r="303" spans="1:4" ht="15">
      <c r="A303" s="32"/>
      <c r="B303" s="32" t="s">
        <v>18</v>
      </c>
      <c r="C303" s="32" t="s">
        <v>19</v>
      </c>
      <c r="D303" s="33">
        <v>30000</v>
      </c>
    </row>
    <row r="304" spans="1:4" s="31" customFormat="1" ht="14.25">
      <c r="A304" s="29" t="s">
        <v>190</v>
      </c>
      <c r="B304" s="29"/>
      <c r="C304" s="29" t="s">
        <v>191</v>
      </c>
      <c r="D304" s="30">
        <v>5000</v>
      </c>
    </row>
    <row r="305" spans="1:4" ht="15">
      <c r="A305" s="32"/>
      <c r="B305" s="32" t="s">
        <v>18</v>
      </c>
      <c r="C305" s="32" t="s">
        <v>19</v>
      </c>
      <c r="D305" s="33">
        <v>5000</v>
      </c>
    </row>
    <row r="306" spans="1:4" s="31" customFormat="1" ht="14.25">
      <c r="A306" s="35">
        <v>102015</v>
      </c>
      <c r="B306" s="29"/>
      <c r="C306" s="29" t="s">
        <v>276</v>
      </c>
      <c r="D306" s="30">
        <f>+D307</f>
        <v>5000</v>
      </c>
    </row>
    <row r="307" spans="1:4" ht="15">
      <c r="A307" s="32"/>
      <c r="B307" s="38">
        <v>4</v>
      </c>
      <c r="C307" s="32" t="s">
        <v>19</v>
      </c>
      <c r="D307" s="33">
        <v>5000</v>
      </c>
    </row>
    <row r="308" spans="1:4" s="31" customFormat="1" ht="14.25">
      <c r="A308" s="35">
        <v>10400</v>
      </c>
      <c r="B308" s="35"/>
      <c r="C308" s="29" t="s">
        <v>277</v>
      </c>
      <c r="D308" s="30">
        <f>+D309</f>
        <v>61793</v>
      </c>
    </row>
    <row r="309" spans="1:4" ht="15">
      <c r="A309" s="32"/>
      <c r="B309" s="38">
        <v>55</v>
      </c>
      <c r="C309" s="32" t="s">
        <v>7</v>
      </c>
      <c r="D309" s="33">
        <v>61793</v>
      </c>
    </row>
    <row r="310" spans="1:4" s="31" customFormat="1" ht="14.25">
      <c r="A310" s="29" t="s">
        <v>192</v>
      </c>
      <c r="B310" s="29"/>
      <c r="C310" s="29" t="s">
        <v>193</v>
      </c>
      <c r="D310" s="30">
        <v>97000</v>
      </c>
    </row>
    <row r="311" spans="1:4" ht="15">
      <c r="A311" s="32"/>
      <c r="B311" s="32" t="s">
        <v>18</v>
      </c>
      <c r="C311" s="32" t="s">
        <v>19</v>
      </c>
      <c r="D311" s="33">
        <v>97000</v>
      </c>
    </row>
    <row r="312" spans="1:4" s="31" customFormat="1" ht="14.25">
      <c r="A312" s="29" t="s">
        <v>194</v>
      </c>
      <c r="B312" s="29"/>
      <c r="C312" s="29" t="s">
        <v>195</v>
      </c>
      <c r="D312" s="30">
        <v>20000</v>
      </c>
    </row>
    <row r="313" spans="1:4" ht="15">
      <c r="A313" s="32"/>
      <c r="B313" s="32" t="s">
        <v>18</v>
      </c>
      <c r="C313" s="32" t="s">
        <v>19</v>
      </c>
      <c r="D313" s="33">
        <v>20000</v>
      </c>
    </row>
    <row r="314" spans="1:4" s="31" customFormat="1" ht="14.25">
      <c r="A314" s="29" t="s">
        <v>196</v>
      </c>
      <c r="B314" s="29"/>
      <c r="C314" s="29" t="s">
        <v>197</v>
      </c>
      <c r="D314" s="30">
        <v>6000</v>
      </c>
    </row>
    <row r="315" spans="1:4" ht="15">
      <c r="A315" s="32"/>
      <c r="B315" s="32" t="s">
        <v>18</v>
      </c>
      <c r="C315" s="32" t="s">
        <v>19</v>
      </c>
      <c r="D315" s="33">
        <v>6000</v>
      </c>
    </row>
    <row r="316" spans="1:4" s="31" customFormat="1" ht="14.25">
      <c r="A316" s="29" t="s">
        <v>198</v>
      </c>
      <c r="B316" s="29"/>
      <c r="C316" s="29" t="s">
        <v>199</v>
      </c>
      <c r="D316" s="30">
        <v>3000</v>
      </c>
    </row>
    <row r="317" spans="1:4" ht="15">
      <c r="A317" s="32"/>
      <c r="B317" s="32" t="s">
        <v>18</v>
      </c>
      <c r="C317" s="32" t="s">
        <v>19</v>
      </c>
      <c r="D317" s="33">
        <v>3000</v>
      </c>
    </row>
    <row r="318" spans="1:4" s="31" customFormat="1" ht="14.25">
      <c r="A318" s="29" t="s">
        <v>200</v>
      </c>
      <c r="B318" s="29"/>
      <c r="C318" s="29" t="s">
        <v>201</v>
      </c>
      <c r="D318" s="30">
        <v>2000</v>
      </c>
    </row>
    <row r="319" spans="1:4" ht="15">
      <c r="A319" s="32"/>
      <c r="B319" s="32" t="s">
        <v>18</v>
      </c>
      <c r="C319" s="32" t="s">
        <v>19</v>
      </c>
      <c r="D319" s="33">
        <v>2000</v>
      </c>
    </row>
    <row r="320" spans="1:4" s="31" customFormat="1" ht="14.25">
      <c r="A320" s="29" t="s">
        <v>202</v>
      </c>
      <c r="B320" s="29"/>
      <c r="C320" s="29" t="s">
        <v>203</v>
      </c>
      <c r="D320" s="30">
        <v>33610</v>
      </c>
    </row>
    <row r="321" spans="1:4" ht="15">
      <c r="A321" s="32"/>
      <c r="B321" s="32" t="s">
        <v>6</v>
      </c>
      <c r="C321" s="32" t="s">
        <v>7</v>
      </c>
      <c r="D321" s="33">
        <v>33610</v>
      </c>
    </row>
    <row r="322" spans="1:4" s="31" customFormat="1" ht="14.25">
      <c r="A322" s="29" t="s">
        <v>204</v>
      </c>
      <c r="B322" s="29"/>
      <c r="C322" s="29" t="s">
        <v>205</v>
      </c>
      <c r="D322" s="30">
        <v>30000</v>
      </c>
    </row>
    <row r="323" spans="1:4" ht="15">
      <c r="A323" s="32"/>
      <c r="B323" s="32" t="s">
        <v>18</v>
      </c>
      <c r="C323" s="32" t="s">
        <v>19</v>
      </c>
      <c r="D323" s="33">
        <v>30000</v>
      </c>
    </row>
    <row r="324" spans="1:4" s="31" customFormat="1" ht="14.25">
      <c r="A324" s="29">
        <v>1040208</v>
      </c>
      <c r="B324" s="29"/>
      <c r="C324" s="29" t="s">
        <v>278</v>
      </c>
      <c r="D324" s="30">
        <f>+D325</f>
        <v>31168</v>
      </c>
    </row>
    <row r="325" spans="1:4" ht="15">
      <c r="A325" s="32"/>
      <c r="B325" s="32"/>
      <c r="C325" s="32" t="s">
        <v>19</v>
      </c>
      <c r="D325" s="33">
        <v>31168</v>
      </c>
    </row>
    <row r="326" spans="1:4" s="31" customFormat="1" ht="14.25">
      <c r="A326" s="29" t="s">
        <v>206</v>
      </c>
      <c r="B326" s="29"/>
      <c r="C326" s="29" t="s">
        <v>207</v>
      </c>
      <c r="D326" s="30">
        <v>50015</v>
      </c>
    </row>
    <row r="327" spans="1:4" ht="15">
      <c r="A327" s="32"/>
      <c r="B327" s="32" t="s">
        <v>18</v>
      </c>
      <c r="C327" s="32" t="s">
        <v>19</v>
      </c>
      <c r="D327" s="33">
        <v>50015</v>
      </c>
    </row>
    <row r="328" spans="1:4" s="31" customFormat="1" ht="14.25">
      <c r="A328" s="29" t="s">
        <v>208</v>
      </c>
      <c r="B328" s="29"/>
      <c r="C328" s="29" t="s">
        <v>209</v>
      </c>
      <c r="D328" s="30">
        <v>268747</v>
      </c>
    </row>
    <row r="329" spans="1:4" ht="15">
      <c r="A329" s="32"/>
      <c r="B329" s="32" t="s">
        <v>4</v>
      </c>
      <c r="C329" s="32" t="s">
        <v>5</v>
      </c>
      <c r="D329" s="33">
        <v>225747</v>
      </c>
    </row>
    <row r="330" spans="1:4" ht="15">
      <c r="A330" s="32"/>
      <c r="B330" s="32" t="s">
        <v>6</v>
      </c>
      <c r="C330" s="32" t="s">
        <v>7</v>
      </c>
      <c r="D330" s="33">
        <v>43000</v>
      </c>
    </row>
    <row r="331" spans="1:4" s="31" customFormat="1" ht="14.25">
      <c r="A331" s="29" t="s">
        <v>210</v>
      </c>
      <c r="B331" s="29"/>
      <c r="C331" s="29" t="s">
        <v>211</v>
      </c>
      <c r="D331" s="30">
        <v>35000</v>
      </c>
    </row>
    <row r="332" spans="1:4" ht="15">
      <c r="A332" s="32"/>
      <c r="B332" s="32" t="s">
        <v>18</v>
      </c>
      <c r="C332" s="32" t="s">
        <v>19</v>
      </c>
      <c r="D332" s="33">
        <v>35000</v>
      </c>
    </row>
    <row r="333" spans="1:4" s="31" customFormat="1" ht="14.25">
      <c r="A333" s="29" t="s">
        <v>212</v>
      </c>
      <c r="B333" s="29"/>
      <c r="C333" s="29" t="s">
        <v>213</v>
      </c>
      <c r="D333" s="30">
        <v>20000</v>
      </c>
    </row>
    <row r="334" spans="1:4" ht="15">
      <c r="A334" s="32"/>
      <c r="B334" s="32" t="s">
        <v>18</v>
      </c>
      <c r="C334" s="32" t="s">
        <v>19</v>
      </c>
      <c r="D334" s="33">
        <v>20000</v>
      </c>
    </row>
    <row r="335" spans="1:4" s="31" customFormat="1" ht="14.25">
      <c r="A335" s="29"/>
      <c r="B335" s="29"/>
      <c r="C335" s="29" t="s">
        <v>214</v>
      </c>
      <c r="D335" s="30">
        <f>+D20+D35+D38+D54+D61+D74+D77+D182+D282</f>
        <v>17762143</v>
      </c>
    </row>
    <row r="336" spans="3:4" s="31" customFormat="1" ht="14.25">
      <c r="C336" s="31" t="s">
        <v>279</v>
      </c>
      <c r="D336" s="37">
        <f>+D17-D335</f>
        <v>2505233</v>
      </c>
    </row>
    <row r="337" spans="1:4" ht="15">
      <c r="A337" s="4" t="s">
        <v>244</v>
      </c>
      <c r="B337" s="4"/>
      <c r="C337" s="15" t="s">
        <v>245</v>
      </c>
      <c r="D337" s="16"/>
    </row>
    <row r="338" spans="1:4" ht="15">
      <c r="A338" s="3">
        <v>35</v>
      </c>
      <c r="B338" s="3"/>
      <c r="C338" s="8" t="s">
        <v>292</v>
      </c>
      <c r="D338" s="16">
        <v>425000</v>
      </c>
    </row>
    <row r="339" spans="1:4" ht="15">
      <c r="A339" s="3">
        <v>45</v>
      </c>
      <c r="B339" s="3"/>
      <c r="C339" s="8" t="s">
        <v>293</v>
      </c>
      <c r="D339" s="16">
        <v>-659975</v>
      </c>
    </row>
    <row r="340" spans="1:4" ht="15">
      <c r="A340" s="3">
        <v>38</v>
      </c>
      <c r="B340" s="3"/>
      <c r="C340" s="8" t="s">
        <v>246</v>
      </c>
      <c r="D340" s="16">
        <v>100000</v>
      </c>
    </row>
    <row r="341" spans="1:4" ht="15">
      <c r="A341" s="3">
        <v>15</v>
      </c>
      <c r="B341" s="3"/>
      <c r="C341" s="8" t="s">
        <v>247</v>
      </c>
      <c r="D341" s="16">
        <v>-6562000</v>
      </c>
    </row>
    <row r="342" spans="1:4" ht="15">
      <c r="A342" s="23">
        <v>38</v>
      </c>
      <c r="B342" s="23"/>
      <c r="C342" s="8" t="s">
        <v>248</v>
      </c>
      <c r="D342" s="16">
        <v>0</v>
      </c>
    </row>
    <row r="343" spans="1:4" ht="15">
      <c r="A343" s="3">
        <v>65</v>
      </c>
      <c r="B343" s="3"/>
      <c r="C343" s="3" t="s">
        <v>249</v>
      </c>
      <c r="D343" s="16">
        <v>-98990</v>
      </c>
    </row>
    <row r="344" spans="1:4" ht="15">
      <c r="A344" s="4"/>
      <c r="B344" s="4"/>
      <c r="C344" s="15" t="s">
        <v>250</v>
      </c>
      <c r="D344" s="24">
        <f>SUM(D338:D343)</f>
        <v>-6795965</v>
      </c>
    </row>
    <row r="345" spans="1:4" ht="15">
      <c r="A345" s="4"/>
      <c r="B345" s="4"/>
      <c r="C345" s="5" t="s">
        <v>251</v>
      </c>
      <c r="D345" s="24">
        <f>+D336+D344</f>
        <v>-4290732</v>
      </c>
    </row>
    <row r="346" spans="1:4" ht="15">
      <c r="A346" s="4"/>
      <c r="B346" s="4"/>
      <c r="C346" s="4"/>
      <c r="D346" s="16"/>
    </row>
    <row r="347" spans="1:4" ht="15">
      <c r="A347" s="4" t="s">
        <v>252</v>
      </c>
      <c r="B347" s="4"/>
      <c r="C347" s="15" t="s">
        <v>253</v>
      </c>
      <c r="D347" s="16"/>
    </row>
    <row r="348" spans="1:4" ht="15">
      <c r="A348" s="20"/>
      <c r="B348" s="3"/>
      <c r="C348" s="8" t="s">
        <v>254</v>
      </c>
      <c r="D348" s="16">
        <v>2000000</v>
      </c>
    </row>
    <row r="349" spans="1:4" ht="15">
      <c r="A349" s="20"/>
      <c r="B349" s="3"/>
      <c r="C349" s="8" t="s">
        <v>255</v>
      </c>
      <c r="D349" s="16">
        <v>-1482447</v>
      </c>
    </row>
    <row r="350" spans="1:4" ht="15">
      <c r="A350" s="4"/>
      <c r="B350" s="4"/>
      <c r="C350" s="15" t="s">
        <v>256</v>
      </c>
      <c r="D350" s="24">
        <f>+D349+D348</f>
        <v>517553</v>
      </c>
    </row>
    <row r="351" spans="1:4" ht="15">
      <c r="A351" s="4" t="s">
        <v>257</v>
      </c>
      <c r="B351" s="4"/>
      <c r="C351" s="15" t="s">
        <v>258</v>
      </c>
      <c r="D351" s="25">
        <v>713368</v>
      </c>
    </row>
    <row r="352" spans="1:4" ht="15">
      <c r="A352" s="21"/>
      <c r="B352" s="21"/>
      <c r="C352" s="5" t="s">
        <v>259</v>
      </c>
      <c r="D352" s="22">
        <f>+D345+D350+D351</f>
        <v>-3059811</v>
      </c>
    </row>
    <row r="353" ht="15">
      <c r="C353" s="27" t="s">
        <v>280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 Viilvere</dc:creator>
  <cp:keywords/>
  <dc:description/>
  <cp:lastModifiedBy>Ulvi Viilvere</cp:lastModifiedBy>
  <cp:lastPrinted>2021-01-21T13:44:31Z</cp:lastPrinted>
  <dcterms:created xsi:type="dcterms:W3CDTF">2021-01-15T10:24:23Z</dcterms:created>
  <dcterms:modified xsi:type="dcterms:W3CDTF">2021-01-22T08:10:37Z</dcterms:modified>
  <cp:category/>
  <cp:version/>
  <cp:contentType/>
  <cp:contentStatus/>
</cp:coreProperties>
</file>