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Sisetehingud/2024 Nõlvakaare ülekäik/"/>
    </mc:Choice>
  </mc:AlternateContent>
  <xr:revisionPtr revIDLastSave="115" documentId="13_ncr:1_{6C69FD0E-2A7B-4A2C-9184-70891E1D1876}" xr6:coauthVersionLast="47" xr6:coauthVersionMax="47" xr10:uidLastSave="{099ED613-2115-490D-9C8B-146F14110860}"/>
  <bookViews>
    <workbookView xWindow="28680" yWindow="-120" windowWidth="29040" windowHeight="15840" xr2:uid="{00000000-000D-0000-FFFF-FFFF00000000}"/>
  </bookViews>
  <sheets>
    <sheet name="Nõlvakaare tn jt" sheetId="2" r:id="rId1"/>
  </sheets>
  <definedNames>
    <definedName name="_xlnm.Print_Area" localSheetId="0">'Nõlvakaare tn jt'!$A$1:$E$72</definedName>
    <definedName name="_xlnm.Print_Titles" localSheetId="0">'Nõlvakaare tn jt'!$4:$4</definedName>
    <definedName name="Toominga" localSheetId="0">'Nõlvakaare tn jt'!$A$4:$G$59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2" l="1"/>
  <c r="F57" i="2" s="1"/>
  <c r="F68" i="2" s="1"/>
  <c r="G51" i="2"/>
  <c r="G50" i="2"/>
  <c r="G49" i="2"/>
  <c r="F52" i="2" s="1"/>
  <c r="F67" i="2" s="1"/>
  <c r="G44" i="2"/>
  <c r="G43" i="2"/>
  <c r="F45" i="2" s="1"/>
  <c r="F66" i="2" s="1"/>
  <c r="G38" i="2"/>
  <c r="G37" i="2"/>
  <c r="G36" i="2"/>
  <c r="G35" i="2"/>
  <c r="G34" i="2"/>
  <c r="G33" i="2"/>
  <c r="G32" i="2"/>
  <c r="F39" i="2" s="1"/>
  <c r="F65" i="2" s="1"/>
  <c r="G27" i="2"/>
  <c r="G26" i="2"/>
  <c r="G25" i="2"/>
  <c r="G24" i="2"/>
  <c r="G19" i="2"/>
  <c r="G18" i="2"/>
  <c r="F20" i="2" s="1"/>
  <c r="F63" i="2" s="1"/>
  <c r="G13" i="2"/>
  <c r="G12" i="2"/>
  <c r="G11" i="2"/>
  <c r="G10" i="2"/>
  <c r="G9" i="2"/>
  <c r="G8" i="2"/>
  <c r="F28" i="2"/>
  <c r="F64" i="2" s="1"/>
  <c r="F14" i="2" l="1"/>
  <c r="F62" i="2" s="1"/>
  <c r="F70" i="2" s="1"/>
  <c r="F71" i="2" s="1"/>
  <c r="F72" i="2" s="1"/>
</calcChain>
</file>

<file path=xl/sharedStrings.xml><?xml version="1.0" encoding="utf-8"?>
<sst xmlns="http://schemas.openxmlformats.org/spreadsheetml/2006/main" count="151" uniqueCount="78">
  <si>
    <t>Mõõtühik</t>
  </si>
  <si>
    <t>Maht</t>
  </si>
  <si>
    <t>kogusumma</t>
  </si>
  <si>
    <t>m²</t>
  </si>
  <si>
    <t>Tööde mõõdistamine ja märkimistööd</t>
  </si>
  <si>
    <t>KULUDE LOEND NR 7: LIIKLUSKORRALDUS- JA OHUTUSVAHENDID</t>
  </si>
  <si>
    <t>KULUDE LOEND NR 4: KATEND</t>
  </si>
  <si>
    <t>Parameetrid</t>
  </si>
  <si>
    <t>Makseartikli nimetus</t>
  </si>
  <si>
    <t>KULUDE LOEND NR 1: ÜLDISED</t>
  </si>
  <si>
    <t>KULUDE LOEND NR 2: EHITUSOBJEKTI ETTEVALMISTAMINE</t>
  </si>
  <si>
    <t>KULUDE LOEND Nr 1: ÜLDISED</t>
  </si>
  <si>
    <t>KULUDE LOEND Nr 2: EHITUSOBJEKTI ETTEVALMISTAMINE</t>
  </si>
  <si>
    <t>KULUDE LOEND Nr 4: KATEND</t>
  </si>
  <si>
    <t>KANTUD KOGU SUMMASSE</t>
  </si>
  <si>
    <t>Tööpiirkonna korrashoid</t>
  </si>
  <si>
    <t>Konsultatsioonid projekteerijaga</t>
  </si>
  <si>
    <t>KULUDE LOEND NR 3: MULLATÖÖD</t>
  </si>
  <si>
    <t>m³</t>
  </si>
  <si>
    <t>KULUDE LOEND NR 9: MAASTIKUKUJUNDUSTÖÖD</t>
  </si>
  <si>
    <t>KULUDE LOEND Nr 9: MAASTIKUKUJUNDUSTÖÖD</t>
  </si>
  <si>
    <t>Artikli nr</t>
  </si>
  <si>
    <t>KULUDE LOEND NR 5: DRENAAŽ JA TRUUBID</t>
  </si>
  <si>
    <t>Summa kantud kokkuvõttesse</t>
  </si>
  <si>
    <t>KULUDE LOEND: KOKKUVÕTE</t>
  </si>
  <si>
    <t>KULUDE LOEND Nr 3: MULLATÖÖD</t>
  </si>
  <si>
    <t/>
  </si>
  <si>
    <t>Kasvupinnase eemaldamine</t>
  </si>
  <si>
    <t>Proovivõtt ja katsetamine</t>
  </si>
  <si>
    <t>Load, kindlustused</t>
  </si>
  <si>
    <t>Teetööde tehnilised kirjeldused (Maanteeameti peadirektori 18.02.2019 käskkiri nr 1-2/19/096)</t>
  </si>
  <si>
    <t>Muru kasvualuse rajamine ja külv</t>
  </si>
  <si>
    <t>KULUDE LOEND Nr 5: DRENAAŽ JA TRUUBID</t>
  </si>
  <si>
    <t>KULUDE LOEND Nr 7: LIIKLUSKORRALDUS- JA OHUTUSVAHENDID</t>
  </si>
  <si>
    <t>Infotahvlid</t>
  </si>
  <si>
    <r>
      <t>m</t>
    </r>
    <r>
      <rPr>
        <sz val="10"/>
        <rFont val="Calibri"/>
        <family val="2"/>
      </rPr>
      <t>³</t>
    </r>
  </si>
  <si>
    <t>Ehituseks sobimatu pinnase kaevandamine</t>
  </si>
  <si>
    <t>Muldkeha ehitamine juurdeveetavast pinnasest (täitepinnas liivast)  k&gt;0.5m/ööp</t>
  </si>
  <si>
    <t>hkeskm=25cm</t>
  </si>
  <si>
    <t xml:space="preserve"> klass II h=5-7cm</t>
  </si>
  <si>
    <t xml:space="preserve">Liivast alus (dreenkiht)  k&gt;1.0m/ööp </t>
  </si>
  <si>
    <r>
      <t>m</t>
    </r>
    <r>
      <rPr>
        <sz val="10"/>
        <rFont val="Calibri"/>
        <family val="2"/>
      </rPr>
      <t>²</t>
    </r>
  </si>
  <si>
    <t>Tihedast asfaltbetoonist AC8 surf segu</t>
  </si>
  <si>
    <t>Nõlvakaare tn jalgteeühendus. Tartu vald, Raadi alev. Põhiprojekt.</t>
  </si>
  <si>
    <t>Liiklusmärk (ilma postita)</t>
  </si>
  <si>
    <t>Suurusgrupp II</t>
  </si>
  <si>
    <t>tk</t>
  </si>
  <si>
    <t>Liiklusmärgi post koos vundamendiga</t>
  </si>
  <si>
    <t>Teemärgistus termovaluplastikuga</t>
  </si>
  <si>
    <t>valge</t>
  </si>
  <si>
    <t>m</t>
  </si>
  <si>
    <t xml:space="preserve">Äärekivide lammutamine </t>
  </si>
  <si>
    <t>h=20cm</t>
  </si>
  <si>
    <t>h=8cm</t>
  </si>
  <si>
    <t>Killustikust alus fr 4/32mm</t>
  </si>
  <si>
    <t>h=15cm</t>
  </si>
  <si>
    <t>h=5cm</t>
  </si>
  <si>
    <t>h=4cm</t>
  </si>
  <si>
    <t>h=6cm</t>
  </si>
  <si>
    <t>Poorsest asfaltbetoonist AC20 base segu (künnis)</t>
  </si>
  <si>
    <t>Tihedast asfaltbetoonist AC16 surf segu (künnis)</t>
  </si>
  <si>
    <t>Killustikust alus fr 32/63mm (künnis)</t>
  </si>
  <si>
    <t xml:space="preserve">Betoonäärekivi </t>
  </si>
  <si>
    <t>150*290*Lmm</t>
  </si>
  <si>
    <t>Peenarde kindlustamine (purustatud kruus v killustik fr 0/32)</t>
  </si>
  <si>
    <t xml:space="preserve">Asfaltkatte freesimine (künnis) </t>
  </si>
  <si>
    <t>h=10cm</t>
  </si>
  <si>
    <t>Plasttruup</t>
  </si>
  <si>
    <t>DN300</t>
  </si>
  <si>
    <t>Munakivilaotis geotekstiilil (profiil 3) truubipäiste kindlustuseks</t>
  </si>
  <si>
    <t xml:space="preserve">h=12-15cm </t>
  </si>
  <si>
    <t>Ühikhind</t>
  </si>
  <si>
    <t>Kokku</t>
  </si>
  <si>
    <t>käibemaks 22%</t>
  </si>
  <si>
    <t>KOKKU käibemaksuga 22%</t>
  </si>
  <si>
    <t>Maksumustabel</t>
  </si>
  <si>
    <t>Pakkuja:</t>
  </si>
  <si>
    <t>Pakkuja registrikood: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</si>
</sst>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"/>
  </numFmts>
  <fonts count="30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2"/>
      <name val="Times New Roman"/>
      <family val="1"/>
      <charset val="186"/>
    </font>
    <font>
      <sz val="10"/>
      <name val="Calibri"/>
      <family val="2"/>
    </font>
    <font>
      <sz val="10"/>
      <color theme="1"/>
      <name val="Times New Roman"/>
      <family val="1"/>
      <charset val="186"/>
    </font>
    <font>
      <sz val="8"/>
      <name val="Arial"/>
      <family val="2"/>
      <charset val="186"/>
    </font>
    <font>
      <b/>
      <sz val="14"/>
      <name val="Times New Roman"/>
      <family val="1"/>
      <charset val="186"/>
    </font>
    <font>
      <b/>
      <sz val="14"/>
      <name val="Arial"/>
      <family val="2"/>
      <charset val="186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8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1" borderId="2" applyNumberFormat="0" applyAlignment="0" applyProtection="0"/>
    <xf numFmtId="2" fontId="11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1" fillId="0" borderId="0"/>
    <xf numFmtId="0" fontId="11" fillId="0" borderId="0"/>
    <xf numFmtId="0" fontId="18" fillId="20" borderId="6" applyNumberFormat="0" applyAlignment="0" applyProtection="0"/>
    <xf numFmtId="0" fontId="3" fillId="0" borderId="0"/>
    <xf numFmtId="0" fontId="7" fillId="0" borderId="0"/>
    <xf numFmtId="0" fontId="26" fillId="0" borderId="0"/>
    <xf numFmtId="0" fontId="2" fillId="0" borderId="0"/>
    <xf numFmtId="0" fontId="1" fillId="0" borderId="0"/>
    <xf numFmtId="0" fontId="26" fillId="0" borderId="0"/>
    <xf numFmtId="43" fontId="11" fillId="0" borderId="0" applyFont="0" applyFill="0" applyBorder="0" applyAlignment="0" applyProtection="0"/>
  </cellStyleXfs>
  <cellXfs count="138">
    <xf numFmtId="0" fontId="0" fillId="0" borderId="0" xfId="0"/>
    <xf numFmtId="1" fontId="4" fillId="0" borderId="0" xfId="27" applyNumberFormat="1" applyFont="1" applyAlignment="1" applyProtection="1">
      <alignment horizontal="center" vertical="center" wrapText="1"/>
      <protection hidden="1"/>
    </xf>
    <xf numFmtId="164" fontId="4" fillId="0" borderId="0" xfId="27" applyNumberFormat="1" applyFont="1" applyAlignment="1" applyProtection="1">
      <alignment vertical="center" wrapText="1"/>
      <protection hidden="1"/>
    </xf>
    <xf numFmtId="164" fontId="5" fillId="0" borderId="0" xfId="27" applyNumberFormat="1" applyFont="1" applyAlignment="1" applyProtection="1">
      <alignment horizontal="center" vertical="center" wrapText="1"/>
      <protection hidden="1"/>
    </xf>
    <xf numFmtId="164" fontId="5" fillId="0" borderId="7" xfId="27" applyNumberFormat="1" applyFont="1" applyBorder="1" applyAlignment="1" applyProtection="1">
      <alignment horizontal="center" vertical="center" wrapText="1"/>
      <protection hidden="1"/>
    </xf>
    <xf numFmtId="1" fontId="5" fillId="0" borderId="7" xfId="27" applyNumberFormat="1" applyFont="1" applyBorder="1" applyAlignment="1" applyProtection="1">
      <alignment horizontal="center" vertical="center" wrapText="1"/>
      <protection hidden="1"/>
    </xf>
    <xf numFmtId="164" fontId="5" fillId="0" borderId="7" xfId="27" applyNumberFormat="1" applyFont="1" applyBorder="1" applyAlignment="1" applyProtection="1">
      <alignment horizontal="left" vertical="center" wrapText="1"/>
      <protection hidden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164" fontId="5" fillId="0" borderId="11" xfId="27" applyNumberFormat="1" applyFont="1" applyBorder="1" applyAlignment="1" applyProtection="1">
      <alignment horizontal="center" vertical="center" wrapText="1"/>
      <protection hidden="1"/>
    </xf>
    <xf numFmtId="1" fontId="5" fillId="0" borderId="11" xfId="27" applyNumberFormat="1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/>
    <xf numFmtId="0" fontId="5" fillId="0" borderId="11" xfId="0" applyFont="1" applyBorder="1"/>
    <xf numFmtId="2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8" xfId="0" applyFont="1" applyBorder="1"/>
    <xf numFmtId="0" fontId="5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164" fontId="4" fillId="0" borderId="0" xfId="27" applyNumberFormat="1" applyFont="1" applyAlignment="1" applyProtection="1">
      <alignment horizontal="center" vertical="center" wrapText="1"/>
      <protection hidden="1"/>
    </xf>
    <xf numFmtId="164" fontId="4" fillId="0" borderId="0" xfId="27" applyNumberFormat="1" applyFont="1" applyAlignment="1" applyProtection="1">
      <alignment vertical="center"/>
      <protection hidden="1"/>
    </xf>
    <xf numFmtId="0" fontId="24" fillId="0" borderId="0" xfId="0" applyFont="1"/>
    <xf numFmtId="0" fontId="2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27" applyNumberFormat="1" applyFont="1" applyAlignment="1" applyProtection="1">
      <alignment vertical="center" wrapText="1"/>
      <protection hidden="1"/>
    </xf>
    <xf numFmtId="0" fontId="5" fillId="0" borderId="11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164" fontId="5" fillId="0" borderId="11" xfId="27" applyNumberFormat="1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left" vertical="center" wrapText="1"/>
    </xf>
    <xf numFmtId="2" fontId="4" fillId="0" borderId="0" xfId="27" applyFont="1" applyAlignment="1" applyProtection="1">
      <alignment vertical="center" wrapText="1"/>
      <protection hidden="1"/>
    </xf>
    <xf numFmtId="2" fontId="5" fillId="0" borderId="0" xfId="0" applyNumberFormat="1" applyFont="1" applyAlignment="1">
      <alignment horizontal="center"/>
    </xf>
    <xf numFmtId="2" fontId="23" fillId="0" borderId="0" xfId="0" applyNumberFormat="1" applyFont="1"/>
    <xf numFmtId="1" fontId="4" fillId="0" borderId="7" xfId="27" applyNumberFormat="1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>
      <alignment horizontal="justify" vertical="center" wrapText="1"/>
    </xf>
    <xf numFmtId="164" fontId="4" fillId="0" borderId="7" xfId="27" applyNumberFormat="1" applyFont="1" applyBorder="1" applyAlignment="1" applyProtection="1">
      <alignment horizontal="center" vertical="center" wrapText="1"/>
      <protection hidden="1"/>
    </xf>
    <xf numFmtId="1" fontId="4" fillId="22" borderId="7" xfId="27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1" fontId="4" fillId="22" borderId="11" xfId="27" applyNumberFormat="1" applyFont="1" applyFill="1" applyBorder="1" applyAlignment="1" applyProtection="1">
      <alignment horizontal="center" vertical="center" wrapText="1"/>
      <protection hidden="1"/>
    </xf>
    <xf numFmtId="1" fontId="4" fillId="0" borderId="15" xfId="27" applyNumberFormat="1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" fontId="4" fillId="0" borderId="12" xfId="0" applyNumberFormat="1" applyFont="1" applyBorder="1" applyAlignment="1">
      <alignment horizontal="center" vertical="center"/>
    </xf>
    <xf numFmtId="1" fontId="4" fillId="0" borderId="12" xfId="27" applyNumberFormat="1" applyFont="1" applyBorder="1" applyAlignment="1" applyProtection="1">
      <alignment horizontal="center" vertical="center" wrapText="1"/>
      <protection hidden="1"/>
    </xf>
    <xf numFmtId="164" fontId="4" fillId="0" borderId="12" xfId="27" applyNumberFormat="1" applyFont="1" applyBorder="1" applyAlignment="1" applyProtection="1">
      <alignment vertical="center" wrapText="1"/>
      <protection hidden="1"/>
    </xf>
    <xf numFmtId="164" fontId="4" fillId="0" borderId="12" xfId="27" applyNumberFormat="1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1" fontId="4" fillId="0" borderId="1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center" wrapText="1"/>
    </xf>
    <xf numFmtId="1" fontId="4" fillId="0" borderId="14" xfId="27" applyNumberFormat="1" applyFont="1" applyBorder="1" applyAlignment="1" applyProtection="1">
      <alignment horizontal="center" vertical="center" wrapText="1"/>
      <protection hidden="1"/>
    </xf>
    <xf numFmtId="0" fontId="5" fillId="0" borderId="19" xfId="0" applyFont="1" applyBorder="1"/>
    <xf numFmtId="1" fontId="4" fillId="0" borderId="11" xfId="27" applyNumberFormat="1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27" applyNumberFormat="1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>
      <alignment vertical="center"/>
    </xf>
    <xf numFmtId="1" fontId="5" fillId="0" borderId="13" xfId="0" applyNumberFormat="1" applyFont="1" applyBorder="1" applyAlignment="1">
      <alignment horizontal="center"/>
    </xf>
    <xf numFmtId="164" fontId="6" fillId="0" borderId="17" xfId="27" applyNumberFormat="1" applyFont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8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vertical="center"/>
    </xf>
    <xf numFmtId="2" fontId="4" fillId="0" borderId="20" xfId="27" applyFont="1" applyBorder="1" applyAlignment="1" applyProtection="1">
      <alignment vertical="center" wrapText="1"/>
      <protection hidden="1"/>
    </xf>
    <xf numFmtId="43" fontId="5" fillId="0" borderId="0" xfId="44" applyFont="1" applyAlignment="1">
      <alignment horizontal="center" wrapText="1"/>
    </xf>
    <xf numFmtId="43" fontId="5" fillId="0" borderId="0" xfId="44" applyFont="1"/>
    <xf numFmtId="43" fontId="0" fillId="0" borderId="17" xfId="44" applyFont="1" applyBorder="1" applyAlignment="1">
      <alignment horizontal="center"/>
    </xf>
    <xf numFmtId="43" fontId="0" fillId="0" borderId="20" xfId="44" applyFont="1" applyBorder="1" applyAlignment="1">
      <alignment horizontal="center"/>
    </xf>
    <xf numFmtId="43" fontId="0" fillId="0" borderId="16" xfId="44" applyFont="1" applyBorder="1" applyAlignment="1">
      <alignment horizontal="center"/>
    </xf>
    <xf numFmtId="43" fontId="5" fillId="0" borderId="7" xfId="44" applyFont="1" applyBorder="1" applyAlignment="1">
      <alignment horizontal="center" wrapText="1"/>
    </xf>
    <xf numFmtId="164" fontId="6" fillId="0" borderId="16" xfId="27" applyNumberFormat="1" applyFont="1" applyBorder="1" applyAlignment="1" applyProtection="1">
      <alignment horizontal="left" vertical="center" wrapText="1"/>
      <protection hidden="1"/>
    </xf>
    <xf numFmtId="164" fontId="6" fillId="0" borderId="17" xfId="27" applyNumberFormat="1" applyFont="1" applyBorder="1" applyAlignment="1" applyProtection="1">
      <alignment horizontal="left" vertical="center" wrapText="1"/>
      <protection hidden="1"/>
    </xf>
    <xf numFmtId="0" fontId="5" fillId="0" borderId="14" xfId="0" applyFont="1" applyBorder="1" applyAlignment="1">
      <alignment horizontal="justify" vertical="center" wrapText="1"/>
    </xf>
    <xf numFmtId="0" fontId="0" fillId="0" borderId="9" xfId="0" applyBorder="1" applyAlignment="1">
      <alignment wrapText="1"/>
    </xf>
    <xf numFmtId="0" fontId="27" fillId="0" borderId="15" xfId="0" applyFont="1" applyBorder="1" applyAlignment="1">
      <alignment horizontal="justify" vertical="center" wrapText="1"/>
    </xf>
    <xf numFmtId="0" fontId="0" fillId="0" borderId="10" xfId="0" applyBorder="1" applyAlignment="1">
      <alignment wrapText="1"/>
    </xf>
    <xf numFmtId="0" fontId="5" fillId="0" borderId="15" xfId="0" applyFont="1" applyBorder="1" applyAlignment="1">
      <alignment horizontal="right" vertical="center" wrapText="1"/>
    </xf>
    <xf numFmtId="0" fontId="0" fillId="0" borderId="10" xfId="0" applyBorder="1" applyAlignment="1">
      <alignment horizontal="right" wrapText="1"/>
    </xf>
    <xf numFmtId="0" fontId="19" fillId="0" borderId="14" xfId="0" applyFont="1" applyBorder="1" applyAlignment="1">
      <alignment wrapText="1"/>
    </xf>
    <xf numFmtId="0" fontId="0" fillId="0" borderId="10" xfId="0" applyBorder="1" applyAlignment="1">
      <alignment horizontal="right"/>
    </xf>
    <xf numFmtId="0" fontId="29" fillId="0" borderId="0" xfId="0" applyFont="1" applyAlignment="1">
      <alignment horizont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27" fillId="0" borderId="14" xfId="0" applyFont="1" applyBorder="1" applyAlignment="1">
      <alignment horizontal="justify" vertical="center" wrapText="1"/>
    </xf>
    <xf numFmtId="0" fontId="28" fillId="0" borderId="9" xfId="0" applyFont="1" applyBorder="1"/>
    <xf numFmtId="0" fontId="5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horizontal="right"/>
    </xf>
    <xf numFmtId="0" fontId="19" fillId="0" borderId="14" xfId="0" applyFont="1" applyBorder="1"/>
    <xf numFmtId="0" fontId="0" fillId="0" borderId="9" xfId="0" applyBorder="1"/>
    <xf numFmtId="0" fontId="5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5" fillId="0" borderId="18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9" fillId="0" borderId="7" xfId="0" applyFont="1" applyBorder="1" applyAlignment="1">
      <alignment wrapText="1"/>
    </xf>
    <xf numFmtId="43" fontId="5" fillId="0" borderId="8" xfId="44" applyFont="1" applyBorder="1" applyAlignment="1">
      <alignment horizontal="center" vertical="center"/>
    </xf>
    <xf numFmtId="43" fontId="5" fillId="0" borderId="7" xfId="44" applyFont="1" applyBorder="1" applyAlignment="1" applyProtection="1">
      <alignment horizontal="center" vertical="center" wrapText="1"/>
      <protection hidden="1"/>
    </xf>
    <xf numFmtId="43" fontId="5" fillId="0" borderId="11" xfId="44" applyFont="1" applyBorder="1" applyAlignment="1" applyProtection="1">
      <alignment horizontal="center" vertical="center" wrapText="1"/>
      <protection hidden="1"/>
    </xf>
    <xf numFmtId="43" fontId="4" fillId="0" borderId="12" xfId="44" applyFont="1" applyBorder="1" applyAlignment="1" applyProtection="1">
      <alignment horizontal="center" vertical="center" wrapText="1"/>
      <protection hidden="1"/>
    </xf>
    <xf numFmtId="43" fontId="4" fillId="0" borderId="11" xfId="44" applyFont="1" applyBorder="1" applyAlignment="1">
      <alignment horizontal="center" vertical="center"/>
    </xf>
    <xf numFmtId="43" fontId="5" fillId="0" borderId="8" xfId="44" applyFont="1" applyBorder="1" applyAlignment="1">
      <alignment horizontal="center"/>
    </xf>
    <xf numFmtId="43" fontId="5" fillId="0" borderId="7" xfId="44" applyFont="1" applyBorder="1" applyAlignment="1">
      <alignment horizontal="center" vertical="center" wrapText="1"/>
    </xf>
    <xf numFmtId="43" fontId="5" fillId="0" borderId="11" xfId="44" applyFont="1" applyBorder="1" applyAlignment="1">
      <alignment horizontal="center" vertical="center" wrapText="1"/>
    </xf>
    <xf numFmtId="43" fontId="4" fillId="22" borderId="7" xfId="44" applyFont="1" applyFill="1" applyBorder="1" applyAlignment="1" applyProtection="1">
      <alignment horizontal="center" vertical="center" wrapText="1"/>
      <protection hidden="1"/>
    </xf>
    <xf numFmtId="43" fontId="4" fillId="22" borderId="11" xfId="44" applyFont="1" applyFill="1" applyBorder="1" applyAlignment="1" applyProtection="1">
      <alignment horizontal="center" vertical="center" wrapText="1"/>
      <protection hidden="1"/>
    </xf>
    <xf numFmtId="43" fontId="4" fillId="0" borderId="12" xfId="44" applyFont="1" applyBorder="1" applyAlignment="1">
      <alignment horizontal="center" vertical="center"/>
    </xf>
    <xf numFmtId="43" fontId="4" fillId="0" borderId="7" xfId="44" applyFont="1" applyBorder="1" applyAlignment="1">
      <alignment horizontal="center" vertical="center"/>
    </xf>
    <xf numFmtId="43" fontId="5" fillId="0" borderId="13" xfId="44" applyFont="1" applyBorder="1" applyAlignment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heck Cell" xfId="26" xr:uid="{00000000-0005-0000-0000-000019000000}"/>
    <cellStyle name="Excel Built-in Norma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oma" xfId="44" builtinId="3"/>
    <cellStyle name="Normaallaad" xfId="0" builtinId="0"/>
    <cellStyle name="Normaallaad 2" xfId="35" xr:uid="{00000000-0005-0000-0000-000022000000}"/>
    <cellStyle name="Normaallaad 3" xfId="43" xr:uid="{649590FF-E57D-425A-8D28-75D28D4B01F2}"/>
    <cellStyle name="Normal 2" xfId="39" xr:uid="{01BB4D1A-9A2E-4672-AB78-533A5A22A4EE}"/>
    <cellStyle name="Normal 3" xfId="40" xr:uid="{1945D587-497E-40A8-A817-EDA09068D9E3}"/>
    <cellStyle name="Normal 6" xfId="42" xr:uid="{50331B2E-5195-4643-B41A-422B5B11AEFE}"/>
    <cellStyle name="Normal 7" xfId="38" xr:uid="{EDE70851-0A0D-436D-8655-9ED8D0C4B402}"/>
    <cellStyle name="Normal 7 2" xfId="41" xr:uid="{AFC15A58-9279-411E-BD9E-E982C884DFD4}"/>
    <cellStyle name="Normal_HIND" xfId="36" xr:uid="{00000000-0005-0000-0000-000024000000}"/>
    <cellStyle name="Output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8"/>
  <sheetViews>
    <sheetView tabSelected="1" topLeftCell="A38" zoomScale="85" zoomScaleNormal="85" zoomScaleSheetLayoutView="100" workbookViewId="0">
      <selection activeCell="K72" sqref="K72"/>
    </sheetView>
  </sheetViews>
  <sheetFormatPr defaultColWidth="9.1796875" defaultRowHeight="13" x14ac:dyDescent="0.25"/>
  <cols>
    <col min="1" max="1" width="9.1796875" style="1" customWidth="1"/>
    <col min="2" max="2" width="48.7265625" style="2" customWidth="1"/>
    <col min="3" max="3" width="14.453125" style="26" customWidth="1"/>
    <col min="4" max="4" width="11.26953125" style="3" customWidth="1"/>
    <col min="5" max="6" width="12.08984375" style="1" customWidth="1"/>
    <col min="7" max="7" width="10.453125" style="49" customWidth="1"/>
    <col min="8" max="16384" width="9.1796875" style="2"/>
  </cols>
  <sheetData>
    <row r="1" spans="1:9" s="7" customFormat="1" ht="19.5" customHeight="1" x14ac:dyDescent="0.45">
      <c r="A1" s="105" t="s">
        <v>75</v>
      </c>
      <c r="B1" s="105"/>
      <c r="C1" s="105"/>
      <c r="D1" s="105"/>
      <c r="E1" s="105"/>
      <c r="F1" s="105"/>
      <c r="G1" s="105"/>
    </row>
    <row r="2" spans="1:9" s="7" customFormat="1" ht="16.5" customHeight="1" x14ac:dyDescent="0.3">
      <c r="A2" s="106" t="s">
        <v>43</v>
      </c>
      <c r="B2" s="107"/>
      <c r="C2" s="107"/>
      <c r="D2" s="107"/>
      <c r="E2" s="107"/>
      <c r="F2" s="107"/>
      <c r="G2" s="107"/>
    </row>
    <row r="3" spans="1:9" s="7" customFormat="1" ht="15" customHeight="1" x14ac:dyDescent="0.3">
      <c r="A3" s="108" t="s">
        <v>30</v>
      </c>
      <c r="B3" s="108"/>
      <c r="C3" s="108"/>
      <c r="D3" s="108"/>
      <c r="E3" s="108"/>
      <c r="F3" s="108"/>
      <c r="G3" s="108"/>
    </row>
    <row r="4" spans="1:9" ht="13.5" thickBot="1" x14ac:dyDescent="0.3">
      <c r="A4" s="13" t="s">
        <v>21</v>
      </c>
      <c r="B4" s="42" t="s">
        <v>8</v>
      </c>
      <c r="C4" s="12" t="s">
        <v>7</v>
      </c>
      <c r="D4" s="12" t="s">
        <v>0</v>
      </c>
      <c r="E4" s="13" t="s">
        <v>1</v>
      </c>
      <c r="F4" s="12" t="s">
        <v>71</v>
      </c>
      <c r="G4" s="13" t="s">
        <v>72</v>
      </c>
    </row>
    <row r="5" spans="1:9" ht="7.5" customHeight="1" thickTop="1" x14ac:dyDescent="0.25">
      <c r="A5" s="95"/>
      <c r="B5" s="96"/>
      <c r="C5" s="96"/>
      <c r="D5" s="96"/>
      <c r="E5" s="96"/>
      <c r="F5" s="81"/>
      <c r="G5" s="88"/>
    </row>
    <row r="6" spans="1:9" s="7" customFormat="1" ht="15.65" customHeight="1" x14ac:dyDescent="0.3">
      <c r="A6" s="103" t="s">
        <v>9</v>
      </c>
      <c r="B6" s="98"/>
      <c r="C6" s="98"/>
      <c r="D6" s="98"/>
      <c r="E6" s="98"/>
      <c r="F6" s="84"/>
      <c r="G6" s="18"/>
    </row>
    <row r="7" spans="1:9" s="38" customFormat="1" ht="15.65" customHeight="1" thickBot="1" x14ac:dyDescent="0.3">
      <c r="A7" s="37" t="s">
        <v>21</v>
      </c>
      <c r="B7" s="43" t="s">
        <v>8</v>
      </c>
      <c r="C7" s="14" t="s">
        <v>7</v>
      </c>
      <c r="D7" s="14" t="s">
        <v>0</v>
      </c>
      <c r="E7" s="36" t="s">
        <v>1</v>
      </c>
      <c r="F7" s="12" t="s">
        <v>71</v>
      </c>
      <c r="G7" s="13" t="s">
        <v>72</v>
      </c>
    </row>
    <row r="8" spans="1:9" s="7" customFormat="1" ht="14" thickTop="1" thickBot="1" x14ac:dyDescent="0.35">
      <c r="A8" s="11">
        <v>10201</v>
      </c>
      <c r="B8" s="19" t="s">
        <v>28</v>
      </c>
      <c r="C8" s="11"/>
      <c r="D8" s="30" t="s">
        <v>2</v>
      </c>
      <c r="E8" s="5">
        <v>1</v>
      </c>
      <c r="F8" s="11"/>
      <c r="G8" s="125">
        <f>ROUND(E8*F8,2)</f>
        <v>0</v>
      </c>
    </row>
    <row r="9" spans="1:9" s="7" customFormat="1" ht="13.5" thickTop="1" x14ac:dyDescent="0.3">
      <c r="A9" s="11">
        <v>10202</v>
      </c>
      <c r="B9" s="74" t="s">
        <v>29</v>
      </c>
      <c r="C9" s="11"/>
      <c r="D9" s="30" t="s">
        <v>2</v>
      </c>
      <c r="E9" s="5">
        <v>1</v>
      </c>
      <c r="F9" s="11"/>
      <c r="G9" s="125">
        <f t="shared" ref="G9:G13" si="0">ROUND(E9*F9,2)</f>
        <v>0</v>
      </c>
    </row>
    <row r="10" spans="1:9" s="7" customFormat="1" x14ac:dyDescent="0.3">
      <c r="A10" s="11">
        <v>10203</v>
      </c>
      <c r="B10" s="23" t="s">
        <v>34</v>
      </c>
      <c r="C10" s="11"/>
      <c r="D10" s="30" t="s">
        <v>2</v>
      </c>
      <c r="E10" s="5">
        <v>1</v>
      </c>
      <c r="F10" s="11"/>
      <c r="G10" s="125">
        <f t="shared" si="0"/>
        <v>0</v>
      </c>
    </row>
    <row r="11" spans="1:9" ht="13" customHeight="1" x14ac:dyDescent="0.25">
      <c r="A11" s="5">
        <v>10204</v>
      </c>
      <c r="B11" s="6" t="s">
        <v>15</v>
      </c>
      <c r="C11" s="4"/>
      <c r="D11" s="4" t="s">
        <v>2</v>
      </c>
      <c r="E11" s="5">
        <v>1</v>
      </c>
      <c r="F11" s="4"/>
      <c r="G11" s="126">
        <f t="shared" si="0"/>
        <v>0</v>
      </c>
    </row>
    <row r="12" spans="1:9" ht="13" customHeight="1" x14ac:dyDescent="0.25">
      <c r="A12" s="5">
        <v>10211</v>
      </c>
      <c r="B12" s="6" t="s">
        <v>4</v>
      </c>
      <c r="C12" s="4"/>
      <c r="D12" s="4" t="s">
        <v>2</v>
      </c>
      <c r="E12" s="5">
        <v>1</v>
      </c>
      <c r="F12" s="4"/>
      <c r="G12" s="126">
        <f t="shared" si="0"/>
        <v>0</v>
      </c>
      <c r="I12" s="27"/>
    </row>
    <row r="13" spans="1:9" ht="13.5" thickBot="1" x14ac:dyDescent="0.3">
      <c r="A13" s="13">
        <v>10212</v>
      </c>
      <c r="B13" s="42" t="s">
        <v>16</v>
      </c>
      <c r="C13" s="12"/>
      <c r="D13" s="12" t="s">
        <v>2</v>
      </c>
      <c r="E13" s="13">
        <v>1</v>
      </c>
      <c r="F13" s="12"/>
      <c r="G13" s="127">
        <f t="shared" si="0"/>
        <v>0</v>
      </c>
    </row>
    <row r="14" spans="1:9" s="7" customFormat="1" ht="15.65" customHeight="1" thickTop="1" x14ac:dyDescent="0.3">
      <c r="A14" s="101" t="s">
        <v>23</v>
      </c>
      <c r="B14" s="104"/>
      <c r="C14" s="104"/>
      <c r="D14" s="104"/>
      <c r="E14" s="104"/>
      <c r="F14" s="91">
        <f>SUM(G8:G13)</f>
        <v>0</v>
      </c>
      <c r="G14" s="92"/>
    </row>
    <row r="15" spans="1:9" s="7" customFormat="1" ht="6" customHeight="1" x14ac:dyDescent="0.3">
      <c r="A15" s="97"/>
      <c r="B15" s="98"/>
      <c r="C15" s="98"/>
      <c r="D15" s="98"/>
      <c r="E15" s="98"/>
      <c r="F15" s="84"/>
      <c r="G15" s="18"/>
    </row>
    <row r="16" spans="1:9" s="7" customFormat="1" ht="16.5" customHeight="1" x14ac:dyDescent="0.3">
      <c r="A16" s="103" t="s">
        <v>10</v>
      </c>
      <c r="B16" s="98"/>
      <c r="C16" s="98"/>
      <c r="D16" s="98"/>
      <c r="E16" s="98"/>
      <c r="F16" s="84"/>
      <c r="G16" s="18"/>
    </row>
    <row r="17" spans="1:9" s="38" customFormat="1" ht="13.5" thickBot="1" x14ac:dyDescent="0.3">
      <c r="A17" s="37" t="s">
        <v>21</v>
      </c>
      <c r="B17" s="41" t="s">
        <v>8</v>
      </c>
      <c r="C17" s="14" t="s">
        <v>7</v>
      </c>
      <c r="D17" s="14" t="s">
        <v>0</v>
      </c>
      <c r="E17" s="36" t="s">
        <v>1</v>
      </c>
      <c r="F17" s="12" t="s">
        <v>71</v>
      </c>
      <c r="G17" s="13" t="s">
        <v>72</v>
      </c>
    </row>
    <row r="18" spans="1:9" s="31" customFormat="1" ht="13.5" thickTop="1" x14ac:dyDescent="0.3">
      <c r="A18" s="66">
        <v>20313</v>
      </c>
      <c r="B18" s="67" t="s">
        <v>51</v>
      </c>
      <c r="C18" s="68"/>
      <c r="D18" s="32" t="s">
        <v>50</v>
      </c>
      <c r="E18" s="66">
        <v>5</v>
      </c>
      <c r="F18" s="32"/>
      <c r="G18" s="128">
        <f t="shared" ref="G18:G19" si="1">ROUND(E18*F18,2)</f>
        <v>0</v>
      </c>
      <c r="I18" s="47"/>
    </row>
    <row r="19" spans="1:9" s="31" customFormat="1" ht="13.5" thickBot="1" x14ac:dyDescent="0.35">
      <c r="A19" s="69"/>
      <c r="B19" s="70" t="s">
        <v>65</v>
      </c>
      <c r="C19" s="69"/>
      <c r="D19" s="69" t="s">
        <v>3</v>
      </c>
      <c r="E19" s="71">
        <v>41</v>
      </c>
      <c r="F19" s="69"/>
      <c r="G19" s="129">
        <f t="shared" si="1"/>
        <v>0</v>
      </c>
      <c r="I19" s="47"/>
    </row>
    <row r="20" spans="1:9" s="7" customFormat="1" ht="18" customHeight="1" thickTop="1" x14ac:dyDescent="0.3">
      <c r="A20" s="116" t="s">
        <v>23</v>
      </c>
      <c r="B20" s="117"/>
      <c r="C20" s="117"/>
      <c r="D20" s="117"/>
      <c r="E20" s="117"/>
      <c r="F20" s="93">
        <f>SUM(G18:G19)</f>
        <v>0</v>
      </c>
      <c r="G20" s="92"/>
    </row>
    <row r="21" spans="1:9" s="7" customFormat="1" ht="6" customHeight="1" x14ac:dyDescent="0.3">
      <c r="A21" s="99"/>
      <c r="B21" s="100"/>
      <c r="C21" s="100"/>
      <c r="D21" s="100"/>
      <c r="E21" s="100"/>
      <c r="F21" s="84"/>
      <c r="G21" s="18"/>
    </row>
    <row r="22" spans="1:9" s="7" customFormat="1" ht="15.65" customHeight="1" x14ac:dyDescent="0.3">
      <c r="A22" s="103" t="s">
        <v>17</v>
      </c>
      <c r="B22" s="98"/>
      <c r="C22" s="98"/>
      <c r="D22" s="98"/>
      <c r="E22" s="98"/>
      <c r="F22" s="84"/>
      <c r="G22" s="18"/>
    </row>
    <row r="23" spans="1:9" s="38" customFormat="1" ht="15.65" customHeight="1" thickBot="1" x14ac:dyDescent="0.3">
      <c r="A23" s="37" t="s">
        <v>21</v>
      </c>
      <c r="B23" s="37" t="s">
        <v>8</v>
      </c>
      <c r="C23" s="14" t="s">
        <v>7</v>
      </c>
      <c r="D23" s="14" t="s">
        <v>0</v>
      </c>
      <c r="E23" s="36" t="s">
        <v>1</v>
      </c>
      <c r="F23" s="12" t="s">
        <v>71</v>
      </c>
      <c r="G23" s="13" t="s">
        <v>72</v>
      </c>
    </row>
    <row r="24" spans="1:9" s="7" customFormat="1" ht="14.25" customHeight="1" thickTop="1" x14ac:dyDescent="0.3">
      <c r="A24" s="30">
        <v>30101</v>
      </c>
      <c r="B24" s="43" t="s">
        <v>27</v>
      </c>
      <c r="C24" s="33" t="s">
        <v>38</v>
      </c>
      <c r="D24" s="44" t="s">
        <v>35</v>
      </c>
      <c r="E24" s="45">
        <v>92</v>
      </c>
      <c r="F24" s="44"/>
      <c r="G24" s="130">
        <f t="shared" ref="G24:G27" si="2">ROUND(E24*F24,2)</f>
        <v>0</v>
      </c>
    </row>
    <row r="25" spans="1:9" s="34" customFormat="1" ht="13.5" customHeight="1" x14ac:dyDescent="0.25">
      <c r="A25" s="33">
        <v>30103</v>
      </c>
      <c r="B25" s="48" t="s">
        <v>36</v>
      </c>
      <c r="C25" s="40"/>
      <c r="D25" s="39" t="s">
        <v>35</v>
      </c>
      <c r="E25" s="33">
        <v>12</v>
      </c>
      <c r="F25" s="39"/>
      <c r="G25" s="131">
        <f t="shared" si="2"/>
        <v>0</v>
      </c>
    </row>
    <row r="26" spans="1:9" s="34" customFormat="1" ht="26" x14ac:dyDescent="0.25">
      <c r="A26" s="33">
        <v>30402</v>
      </c>
      <c r="B26" s="57" t="s">
        <v>37</v>
      </c>
      <c r="C26" s="40"/>
      <c r="D26" s="39" t="s">
        <v>18</v>
      </c>
      <c r="E26" s="33">
        <v>1</v>
      </c>
      <c r="F26" s="39"/>
      <c r="G26" s="131">
        <f t="shared" si="2"/>
        <v>0</v>
      </c>
    </row>
    <row r="27" spans="1:9" s="34" customFormat="1" ht="13.5" thickBot="1" x14ac:dyDescent="0.3">
      <c r="A27" s="35">
        <v>30501</v>
      </c>
      <c r="B27" s="58" t="s">
        <v>40</v>
      </c>
      <c r="C27" s="35" t="s">
        <v>52</v>
      </c>
      <c r="D27" s="14" t="s">
        <v>41</v>
      </c>
      <c r="E27" s="35">
        <v>86</v>
      </c>
      <c r="F27" s="14"/>
      <c r="G27" s="132">
        <f t="shared" si="2"/>
        <v>0</v>
      </c>
    </row>
    <row r="28" spans="1:9" s="7" customFormat="1" ht="15.65" customHeight="1" thickTop="1" x14ac:dyDescent="0.3">
      <c r="A28" s="101" t="s">
        <v>23</v>
      </c>
      <c r="B28" s="102"/>
      <c r="C28" s="102"/>
      <c r="D28" s="102"/>
      <c r="E28" s="102"/>
      <c r="F28" s="91">
        <f>SUM(G24:G27)</f>
        <v>0</v>
      </c>
      <c r="G28" s="92"/>
    </row>
    <row r="29" spans="1:9" s="7" customFormat="1" ht="6" customHeight="1" x14ac:dyDescent="0.3">
      <c r="A29" s="97"/>
      <c r="B29" s="98"/>
      <c r="C29" s="98"/>
      <c r="D29" s="98"/>
      <c r="E29" s="98"/>
      <c r="F29" s="84"/>
      <c r="G29" s="18"/>
    </row>
    <row r="30" spans="1:9" s="7" customFormat="1" ht="15.65" customHeight="1" x14ac:dyDescent="0.3">
      <c r="A30" s="118" t="s">
        <v>6</v>
      </c>
      <c r="B30" s="119"/>
      <c r="C30" s="119"/>
      <c r="D30" s="119"/>
      <c r="E30" s="119"/>
      <c r="F30"/>
      <c r="G30" s="18"/>
    </row>
    <row r="31" spans="1:9" s="38" customFormat="1" ht="14.25" customHeight="1" thickBot="1" x14ac:dyDescent="0.3">
      <c r="A31" s="37" t="s">
        <v>21</v>
      </c>
      <c r="B31" s="37" t="s">
        <v>8</v>
      </c>
      <c r="C31" s="14" t="s">
        <v>7</v>
      </c>
      <c r="D31" s="14" t="s">
        <v>0</v>
      </c>
      <c r="E31" s="36" t="s">
        <v>1</v>
      </c>
      <c r="F31" s="12" t="s">
        <v>71</v>
      </c>
      <c r="G31" s="13" t="s">
        <v>72</v>
      </c>
    </row>
    <row r="32" spans="1:9" ht="13.5" customHeight="1" thickTop="1" x14ac:dyDescent="0.25">
      <c r="A32" s="52">
        <v>40501</v>
      </c>
      <c r="B32" s="56" t="s">
        <v>61</v>
      </c>
      <c r="C32" s="10" t="s">
        <v>53</v>
      </c>
      <c r="D32" s="54" t="s">
        <v>3</v>
      </c>
      <c r="E32" s="55">
        <v>29</v>
      </c>
      <c r="F32" s="54"/>
      <c r="G32" s="133">
        <f t="shared" ref="G32:G38" si="3">ROUND(E32*F32,2)</f>
        <v>0</v>
      </c>
    </row>
    <row r="33" spans="1:7" ht="13.5" customHeight="1" x14ac:dyDescent="0.25">
      <c r="A33" s="52">
        <v>40501</v>
      </c>
      <c r="B33" s="56" t="s">
        <v>54</v>
      </c>
      <c r="C33" s="10" t="s">
        <v>55</v>
      </c>
      <c r="D33" s="54" t="s">
        <v>3</v>
      </c>
      <c r="E33" s="55">
        <v>79</v>
      </c>
      <c r="F33" s="54"/>
      <c r="G33" s="133">
        <f t="shared" si="3"/>
        <v>0</v>
      </c>
    </row>
    <row r="34" spans="1:7" ht="15" customHeight="1" x14ac:dyDescent="0.25">
      <c r="A34" s="52">
        <v>43002</v>
      </c>
      <c r="B34" s="53" t="s">
        <v>42</v>
      </c>
      <c r="C34" s="10" t="s">
        <v>56</v>
      </c>
      <c r="D34" s="54" t="s">
        <v>3</v>
      </c>
      <c r="E34" s="55">
        <v>68</v>
      </c>
      <c r="F34" s="54"/>
      <c r="G34" s="133">
        <f t="shared" si="3"/>
        <v>0</v>
      </c>
    </row>
    <row r="35" spans="1:7" ht="15" customHeight="1" x14ac:dyDescent="0.25">
      <c r="A35" s="60">
        <v>43002</v>
      </c>
      <c r="B35" s="53" t="s">
        <v>60</v>
      </c>
      <c r="C35" s="10" t="s">
        <v>57</v>
      </c>
      <c r="D35" s="54" t="s">
        <v>3</v>
      </c>
      <c r="E35" s="55">
        <v>41</v>
      </c>
      <c r="F35" s="54"/>
      <c r="G35" s="133">
        <f t="shared" si="3"/>
        <v>0</v>
      </c>
    </row>
    <row r="36" spans="1:7" ht="15" customHeight="1" x14ac:dyDescent="0.25">
      <c r="A36" s="73">
        <v>43003</v>
      </c>
      <c r="B36" s="72" t="s">
        <v>59</v>
      </c>
      <c r="C36" s="10" t="s">
        <v>58</v>
      </c>
      <c r="D36" s="54" t="s">
        <v>3</v>
      </c>
      <c r="E36" s="55">
        <v>41</v>
      </c>
      <c r="F36" s="54"/>
      <c r="G36" s="133">
        <f t="shared" si="3"/>
        <v>0</v>
      </c>
    </row>
    <row r="37" spans="1:7" x14ac:dyDescent="0.25">
      <c r="A37" s="73">
        <v>44501</v>
      </c>
      <c r="B37" s="72" t="s">
        <v>64</v>
      </c>
      <c r="C37" s="10" t="s">
        <v>66</v>
      </c>
      <c r="D37" s="54" t="s">
        <v>3</v>
      </c>
      <c r="E37" s="55">
        <v>3</v>
      </c>
      <c r="F37" s="54"/>
      <c r="G37" s="133">
        <f t="shared" si="3"/>
        <v>0</v>
      </c>
    </row>
    <row r="38" spans="1:7" ht="15" customHeight="1" thickBot="1" x14ac:dyDescent="0.3">
      <c r="A38" s="75">
        <v>45001</v>
      </c>
      <c r="B38" s="76" t="s">
        <v>62</v>
      </c>
      <c r="C38" s="77" t="s">
        <v>63</v>
      </c>
      <c r="D38" s="78" t="s">
        <v>50</v>
      </c>
      <c r="E38" s="59">
        <v>5</v>
      </c>
      <c r="F38" s="78"/>
      <c r="G38" s="134">
        <f t="shared" si="3"/>
        <v>0</v>
      </c>
    </row>
    <row r="39" spans="1:7" s="7" customFormat="1" ht="15.65" customHeight="1" thickTop="1" x14ac:dyDescent="0.3">
      <c r="A39" s="101" t="s">
        <v>23</v>
      </c>
      <c r="B39" s="104"/>
      <c r="C39" s="104"/>
      <c r="D39" s="104"/>
      <c r="E39" s="104"/>
      <c r="F39" s="91">
        <f>SUM(G32:G38)</f>
        <v>0</v>
      </c>
      <c r="G39" s="92"/>
    </row>
    <row r="40" spans="1:7" s="7" customFormat="1" ht="6.75" customHeight="1" x14ac:dyDescent="0.3">
      <c r="A40" s="114"/>
      <c r="B40" s="115"/>
      <c r="C40" s="115"/>
      <c r="D40" s="115"/>
      <c r="E40" s="115"/>
      <c r="F40" s="85"/>
      <c r="G40" s="18"/>
    </row>
    <row r="41" spans="1:7" s="7" customFormat="1" ht="15" customHeight="1" x14ac:dyDescent="0.3">
      <c r="A41" s="103" t="s">
        <v>22</v>
      </c>
      <c r="B41" s="98"/>
      <c r="C41" s="98"/>
      <c r="D41" s="98"/>
      <c r="E41" s="98"/>
      <c r="F41" s="84"/>
      <c r="G41" s="18"/>
    </row>
    <row r="42" spans="1:7" s="38" customFormat="1" ht="15.65" customHeight="1" thickBot="1" x14ac:dyDescent="0.3">
      <c r="A42" s="37" t="s">
        <v>21</v>
      </c>
      <c r="B42" s="37" t="s">
        <v>8</v>
      </c>
      <c r="C42" s="14" t="s">
        <v>7</v>
      </c>
      <c r="D42" s="14" t="s">
        <v>0</v>
      </c>
      <c r="E42" s="36" t="s">
        <v>1</v>
      </c>
      <c r="F42" s="12" t="s">
        <v>71</v>
      </c>
      <c r="G42" s="13" t="s">
        <v>72</v>
      </c>
    </row>
    <row r="43" spans="1:7" s="46" customFormat="1" ht="15.65" customHeight="1" thickTop="1" x14ac:dyDescent="0.25">
      <c r="A43" s="63">
        <v>51001</v>
      </c>
      <c r="B43" s="79" t="s">
        <v>67</v>
      </c>
      <c r="C43" s="21" t="s">
        <v>68</v>
      </c>
      <c r="D43" s="63" t="s">
        <v>50</v>
      </c>
      <c r="E43" s="63">
        <v>5</v>
      </c>
      <c r="F43" s="63"/>
      <c r="G43" s="135">
        <f t="shared" ref="G43:G44" si="4">ROUND(E43*F43,2)</f>
        <v>0</v>
      </c>
    </row>
    <row r="44" spans="1:7" s="46" customFormat="1" ht="15.65" customHeight="1" thickBot="1" x14ac:dyDescent="0.3">
      <c r="A44" s="69"/>
      <c r="B44" s="58" t="s">
        <v>69</v>
      </c>
      <c r="C44" s="35" t="s">
        <v>70</v>
      </c>
      <c r="D44" s="78" t="s">
        <v>41</v>
      </c>
      <c r="E44" s="71">
        <v>4</v>
      </c>
      <c r="F44" s="78"/>
      <c r="G44" s="129">
        <f t="shared" si="4"/>
        <v>0</v>
      </c>
    </row>
    <row r="45" spans="1:7" s="7" customFormat="1" ht="15.65" customHeight="1" thickTop="1" x14ac:dyDescent="0.3">
      <c r="A45" s="101" t="s">
        <v>23</v>
      </c>
      <c r="B45" s="104"/>
      <c r="C45" s="104"/>
      <c r="D45" s="104"/>
      <c r="E45" s="104"/>
      <c r="F45" s="91">
        <f>SUM(G43:G44)</f>
        <v>0</v>
      </c>
      <c r="G45" s="92"/>
    </row>
    <row r="46" spans="1:7" s="7" customFormat="1" ht="7.5" customHeight="1" x14ac:dyDescent="0.3">
      <c r="A46" s="97" t="s">
        <v>26</v>
      </c>
      <c r="B46" s="98"/>
      <c r="C46" s="98"/>
      <c r="D46" s="98"/>
      <c r="E46" s="98"/>
      <c r="F46" s="84"/>
      <c r="G46" s="18"/>
    </row>
    <row r="47" spans="1:7" s="7" customFormat="1" ht="15.65" customHeight="1" x14ac:dyDescent="0.3">
      <c r="A47" s="103" t="s">
        <v>5</v>
      </c>
      <c r="B47" s="98"/>
      <c r="C47" s="98"/>
      <c r="D47" s="98"/>
      <c r="E47" s="98"/>
      <c r="F47" s="84"/>
      <c r="G47" s="50"/>
    </row>
    <row r="48" spans="1:7" s="38" customFormat="1" ht="15.65" customHeight="1" thickBot="1" x14ac:dyDescent="0.3">
      <c r="A48" s="37" t="s">
        <v>21</v>
      </c>
      <c r="B48" s="37" t="s">
        <v>8</v>
      </c>
      <c r="C48" s="14" t="s">
        <v>7</v>
      </c>
      <c r="D48" s="14" t="s">
        <v>0</v>
      </c>
      <c r="E48" s="36" t="s">
        <v>1</v>
      </c>
      <c r="F48" s="12" t="s">
        <v>71</v>
      </c>
      <c r="G48" s="13" t="s">
        <v>72</v>
      </c>
    </row>
    <row r="49" spans="1:12" s="29" customFormat="1" ht="16.5" customHeight="1" thickTop="1" x14ac:dyDescent="0.25">
      <c r="A49" s="63">
        <v>70107</v>
      </c>
      <c r="B49" s="64" t="s">
        <v>44</v>
      </c>
      <c r="C49" s="63" t="s">
        <v>45</v>
      </c>
      <c r="D49" s="63" t="s">
        <v>46</v>
      </c>
      <c r="E49" s="65">
        <v>8</v>
      </c>
      <c r="F49" s="63"/>
      <c r="G49" s="135">
        <f t="shared" ref="G49:G51" si="5">ROUND(E49*F49,2)</f>
        <v>0</v>
      </c>
    </row>
    <row r="50" spans="1:12" s="29" customFormat="1" ht="16.5" customHeight="1" x14ac:dyDescent="0.25">
      <c r="A50" s="32">
        <v>70108</v>
      </c>
      <c r="B50" s="61" t="s">
        <v>47</v>
      </c>
      <c r="C50" s="32"/>
      <c r="D50" s="32" t="s">
        <v>46</v>
      </c>
      <c r="E50" s="62">
        <v>4</v>
      </c>
      <c r="F50" s="32"/>
      <c r="G50" s="136">
        <f t="shared" si="5"/>
        <v>0</v>
      </c>
    </row>
    <row r="51" spans="1:12" s="29" customFormat="1" ht="16.5" customHeight="1" thickBot="1" x14ac:dyDescent="0.3">
      <c r="A51" s="69">
        <v>70202</v>
      </c>
      <c r="B51" s="70" t="s">
        <v>48</v>
      </c>
      <c r="C51" s="69" t="s">
        <v>49</v>
      </c>
      <c r="D51" s="78" t="s">
        <v>41</v>
      </c>
      <c r="E51" s="71">
        <v>12</v>
      </c>
      <c r="F51" s="78"/>
      <c r="G51" s="129">
        <f t="shared" si="5"/>
        <v>0</v>
      </c>
    </row>
    <row r="52" spans="1:12" s="7" customFormat="1" ht="15.65" customHeight="1" thickTop="1" x14ac:dyDescent="0.3">
      <c r="A52" s="101" t="s">
        <v>23</v>
      </c>
      <c r="B52" s="104"/>
      <c r="C52" s="104"/>
      <c r="D52" s="104"/>
      <c r="E52" s="104"/>
      <c r="F52" s="91">
        <f>SUM(G49:G51)</f>
        <v>0</v>
      </c>
      <c r="G52" s="92"/>
    </row>
    <row r="53" spans="1:12" s="7" customFormat="1" ht="6.75" customHeight="1" x14ac:dyDescent="0.3">
      <c r="A53" s="97"/>
      <c r="B53" s="119"/>
      <c r="C53" s="119"/>
      <c r="D53" s="119"/>
      <c r="E53" s="119"/>
      <c r="F53"/>
      <c r="G53" s="18"/>
    </row>
    <row r="54" spans="1:12" s="7" customFormat="1" ht="18" customHeight="1" x14ac:dyDescent="0.3">
      <c r="A54" s="124" t="s">
        <v>19</v>
      </c>
      <c r="B54" s="124"/>
      <c r="C54" s="124"/>
      <c r="D54" s="124"/>
      <c r="E54" s="124"/>
      <c r="F54" s="86"/>
      <c r="G54" s="18"/>
    </row>
    <row r="55" spans="1:12" s="7" customFormat="1" ht="15.65" customHeight="1" thickBot="1" x14ac:dyDescent="0.35">
      <c r="A55" s="19" t="s">
        <v>21</v>
      </c>
      <c r="B55" s="19" t="s">
        <v>8</v>
      </c>
      <c r="C55" s="15" t="s">
        <v>7</v>
      </c>
      <c r="D55" s="14" t="s">
        <v>0</v>
      </c>
      <c r="E55" s="20" t="s">
        <v>1</v>
      </c>
      <c r="F55" s="12" t="s">
        <v>71</v>
      </c>
      <c r="G55" s="13" t="s">
        <v>72</v>
      </c>
    </row>
    <row r="56" spans="1:12" s="7" customFormat="1" ht="15.75" customHeight="1" thickTop="1" thickBot="1" x14ac:dyDescent="0.45">
      <c r="A56" s="25">
        <v>90201</v>
      </c>
      <c r="B56" s="24" t="s">
        <v>31</v>
      </c>
      <c r="C56" s="25" t="s">
        <v>39</v>
      </c>
      <c r="D56" s="25" t="s">
        <v>3</v>
      </c>
      <c r="E56" s="80">
        <v>28</v>
      </c>
      <c r="F56" s="25"/>
      <c r="G56" s="137">
        <f>ROUND(E56*F56,2)</f>
        <v>0</v>
      </c>
      <c r="H56" s="28"/>
      <c r="I56" s="28"/>
      <c r="J56" s="28"/>
      <c r="K56" s="28"/>
      <c r="L56" s="28"/>
    </row>
    <row r="57" spans="1:12" s="7" customFormat="1" ht="15.65" customHeight="1" thickTop="1" x14ac:dyDescent="0.3">
      <c r="A57" s="122" t="s">
        <v>23</v>
      </c>
      <c r="B57" s="123"/>
      <c r="C57" s="123"/>
      <c r="D57" s="123"/>
      <c r="E57" s="123"/>
      <c r="F57" s="91">
        <f>SUM(G56)</f>
        <v>0</v>
      </c>
      <c r="G57" s="92"/>
    </row>
    <row r="58" spans="1:12" s="7" customFormat="1" ht="6" customHeight="1" x14ac:dyDescent="0.4">
      <c r="A58" s="120"/>
      <c r="B58" s="121"/>
      <c r="C58" s="121"/>
      <c r="D58" s="121"/>
      <c r="E58" s="121"/>
      <c r="F58" s="87"/>
      <c r="G58" s="51"/>
      <c r="H58" s="28"/>
      <c r="I58" s="28"/>
      <c r="J58" s="28"/>
      <c r="K58" s="28"/>
      <c r="L58" s="28"/>
    </row>
    <row r="59" spans="1:12" s="7" customFormat="1" ht="15.65" customHeight="1" x14ac:dyDescent="0.3">
      <c r="A59" s="22"/>
      <c r="B59" s="22"/>
      <c r="C59" s="16"/>
      <c r="D59" s="16"/>
      <c r="E59" s="18"/>
      <c r="F59" s="18"/>
      <c r="G59" s="18"/>
    </row>
    <row r="60" spans="1:12" s="7" customFormat="1" ht="15.65" customHeight="1" x14ac:dyDescent="0.3">
      <c r="A60" s="110" t="s">
        <v>24</v>
      </c>
      <c r="B60" s="110"/>
      <c r="C60" s="110"/>
      <c r="D60" s="110"/>
      <c r="E60" s="110"/>
      <c r="F60" s="83"/>
      <c r="G60" s="18"/>
    </row>
    <row r="61" spans="1:12" s="7" customFormat="1" ht="15.65" customHeight="1" x14ac:dyDescent="0.3">
      <c r="A61" s="8"/>
      <c r="B61" s="9"/>
      <c r="C61" s="8"/>
      <c r="D61" s="16"/>
      <c r="E61" s="17"/>
      <c r="F61" s="17"/>
      <c r="G61" s="18"/>
    </row>
    <row r="62" spans="1:12" s="7" customFormat="1" ht="15.65" customHeight="1" x14ac:dyDescent="0.3">
      <c r="A62" s="111" t="s">
        <v>11</v>
      </c>
      <c r="B62" s="111"/>
      <c r="C62" s="111"/>
      <c r="D62" s="111"/>
      <c r="E62" s="111"/>
      <c r="F62" s="94">
        <f>F14</f>
        <v>0</v>
      </c>
      <c r="G62" s="94"/>
    </row>
    <row r="63" spans="1:12" s="7" customFormat="1" ht="15.65" customHeight="1" x14ac:dyDescent="0.3">
      <c r="A63" s="111" t="s">
        <v>12</v>
      </c>
      <c r="B63" s="111"/>
      <c r="C63" s="111"/>
      <c r="D63" s="111"/>
      <c r="E63" s="111"/>
      <c r="F63" s="94">
        <f>F20</f>
        <v>0</v>
      </c>
      <c r="G63" s="94"/>
    </row>
    <row r="64" spans="1:12" s="7" customFormat="1" ht="15.65" customHeight="1" x14ac:dyDescent="0.3">
      <c r="A64" s="111" t="s">
        <v>25</v>
      </c>
      <c r="B64" s="111"/>
      <c r="C64" s="111"/>
      <c r="D64" s="111"/>
      <c r="E64" s="111"/>
      <c r="F64" s="94">
        <f>F28</f>
        <v>0</v>
      </c>
      <c r="G64" s="94"/>
    </row>
    <row r="65" spans="1:7" s="7" customFormat="1" ht="15.65" customHeight="1" x14ac:dyDescent="0.3">
      <c r="A65" s="111" t="s">
        <v>13</v>
      </c>
      <c r="B65" s="111"/>
      <c r="C65" s="111"/>
      <c r="D65" s="111"/>
      <c r="E65" s="111"/>
      <c r="F65" s="94">
        <f>F39</f>
        <v>0</v>
      </c>
      <c r="G65" s="94"/>
    </row>
    <row r="66" spans="1:7" s="7" customFormat="1" ht="15.65" customHeight="1" x14ac:dyDescent="0.3">
      <c r="A66" s="111" t="s">
        <v>32</v>
      </c>
      <c r="B66" s="111"/>
      <c r="C66" s="111"/>
      <c r="D66" s="111"/>
      <c r="E66" s="111"/>
      <c r="F66" s="94">
        <f>F45</f>
        <v>0</v>
      </c>
      <c r="G66" s="94"/>
    </row>
    <row r="67" spans="1:7" s="7" customFormat="1" ht="15.65" customHeight="1" x14ac:dyDescent="0.3">
      <c r="A67" s="111" t="s">
        <v>33</v>
      </c>
      <c r="B67" s="111"/>
      <c r="C67" s="111"/>
      <c r="D67" s="111"/>
      <c r="E67" s="111"/>
      <c r="F67" s="94">
        <f>F52</f>
        <v>0</v>
      </c>
      <c r="G67" s="94"/>
    </row>
    <row r="68" spans="1:7" s="7" customFormat="1" ht="15.65" customHeight="1" x14ac:dyDescent="0.3">
      <c r="A68" s="111" t="s">
        <v>20</v>
      </c>
      <c r="B68" s="111"/>
      <c r="C68" s="111"/>
      <c r="D68" s="111"/>
      <c r="E68" s="111"/>
      <c r="F68" s="94">
        <f>F57</f>
        <v>0</v>
      </c>
      <c r="G68" s="94"/>
    </row>
    <row r="69" spans="1:7" s="7" customFormat="1" ht="15.65" customHeight="1" x14ac:dyDescent="0.3">
      <c r="A69" s="8"/>
      <c r="B69" s="9"/>
      <c r="C69" s="8"/>
      <c r="D69" s="16"/>
      <c r="E69" s="17"/>
      <c r="F69" s="89"/>
      <c r="G69" s="90"/>
    </row>
    <row r="70" spans="1:7" s="7" customFormat="1" ht="15.65" customHeight="1" x14ac:dyDescent="0.3">
      <c r="A70" s="8"/>
      <c r="B70" s="9"/>
      <c r="C70" s="112" t="s">
        <v>14</v>
      </c>
      <c r="D70" s="112"/>
      <c r="E70" s="112"/>
      <c r="F70" s="94">
        <f>SUM(F62:G68)</f>
        <v>0</v>
      </c>
      <c r="G70" s="94"/>
    </row>
    <row r="71" spans="1:7" s="7" customFormat="1" ht="15.65" customHeight="1" x14ac:dyDescent="0.3">
      <c r="A71" s="8"/>
      <c r="B71" s="9"/>
      <c r="C71" s="113" t="s">
        <v>73</v>
      </c>
      <c r="D71" s="113"/>
      <c r="E71" s="113"/>
      <c r="F71" s="94">
        <f>ROUND(F70*0.22,2)</f>
        <v>0</v>
      </c>
      <c r="G71" s="94"/>
    </row>
    <row r="72" spans="1:7" s="7" customFormat="1" ht="15.65" customHeight="1" x14ac:dyDescent="0.3">
      <c r="A72" s="8"/>
      <c r="B72" s="9"/>
      <c r="C72" s="113" t="s">
        <v>74</v>
      </c>
      <c r="D72" s="113"/>
      <c r="E72" s="113"/>
      <c r="F72" s="94">
        <f>ROUND(F71+F70,2)</f>
        <v>0</v>
      </c>
      <c r="G72" s="94"/>
    </row>
    <row r="73" spans="1:7" x14ac:dyDescent="0.25">
      <c r="A73" s="109"/>
      <c r="B73" s="109"/>
      <c r="C73" s="109"/>
      <c r="D73" s="109"/>
      <c r="E73" s="109"/>
      <c r="F73" s="82"/>
    </row>
    <row r="76" spans="1:7" x14ac:dyDescent="0.25">
      <c r="B76" s="2" t="s">
        <v>76</v>
      </c>
    </row>
    <row r="78" spans="1:7" x14ac:dyDescent="0.25">
      <c r="B78" s="2" t="s">
        <v>77</v>
      </c>
    </row>
  </sheetData>
  <sheetProtection selectLockedCells="1" selectUnlockedCells="1"/>
  <mergeCells count="54">
    <mergeCell ref="C71:E71"/>
    <mergeCell ref="A67:E67"/>
    <mergeCell ref="A68:E68"/>
    <mergeCell ref="A53:E53"/>
    <mergeCell ref="A47:E47"/>
    <mergeCell ref="A41:E41"/>
    <mergeCell ref="A30:E30"/>
    <mergeCell ref="A45:E45"/>
    <mergeCell ref="A46:E46"/>
    <mergeCell ref="A58:E58"/>
    <mergeCell ref="A57:E57"/>
    <mergeCell ref="A54:E54"/>
    <mergeCell ref="A1:G1"/>
    <mergeCell ref="A2:G2"/>
    <mergeCell ref="A3:G3"/>
    <mergeCell ref="A73:E73"/>
    <mergeCell ref="A60:E60"/>
    <mergeCell ref="A62:E62"/>
    <mergeCell ref="A63:E63"/>
    <mergeCell ref="A64:E64"/>
    <mergeCell ref="A65:E65"/>
    <mergeCell ref="A66:E66"/>
    <mergeCell ref="C70:E70"/>
    <mergeCell ref="C72:E72"/>
    <mergeCell ref="A40:E40"/>
    <mergeCell ref="A39:E39"/>
    <mergeCell ref="A52:E52"/>
    <mergeCell ref="A20:E20"/>
    <mergeCell ref="A5:E5"/>
    <mergeCell ref="A15:E15"/>
    <mergeCell ref="A21:E21"/>
    <mergeCell ref="A29:E29"/>
    <mergeCell ref="A28:E28"/>
    <mergeCell ref="A6:E6"/>
    <mergeCell ref="A22:E22"/>
    <mergeCell ref="A16:E16"/>
    <mergeCell ref="A14:E14"/>
    <mergeCell ref="F70:G70"/>
    <mergeCell ref="F71:G71"/>
    <mergeCell ref="F72:G72"/>
    <mergeCell ref="F57:G57"/>
    <mergeCell ref="F52:G52"/>
    <mergeCell ref="F67:G67"/>
    <mergeCell ref="F68:G68"/>
    <mergeCell ref="F62:G62"/>
    <mergeCell ref="F63:G63"/>
    <mergeCell ref="F64:G64"/>
    <mergeCell ref="F65:G65"/>
    <mergeCell ref="F66:G66"/>
    <mergeCell ref="F45:G45"/>
    <mergeCell ref="F39:G39"/>
    <mergeCell ref="F28:G28"/>
    <mergeCell ref="F20:G20"/>
    <mergeCell ref="F14:G14"/>
  </mergeCells>
  <phoneticPr fontId="22" type="noConversion"/>
  <printOptions horizontalCentered="1"/>
  <pageMargins left="0.47244094488188981" right="0" top="0.55118110236220474" bottom="0.55118110236220474" header="0.51181102362204722" footer="0.51181102362204722"/>
  <pageSetup paperSize="9" scale="85" firstPageNumber="0" orientation="portrait" r:id="rId1"/>
  <headerFooter alignWithMargins="0"/>
  <rowBreaks count="1" manualBreakCount="1">
    <brk id="5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5" ma:contentTypeDescription="Loo uus dokument" ma:contentTypeScope="" ma:versionID="098a66b523441b9078a588fc7bc1629e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3dfc2a3998ea81bfd95ec083b04b050b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bb2bed-7f18-4fa1-92ce-e425948da0b0">
      <Terms xmlns="http://schemas.microsoft.com/office/infopath/2007/PartnerControls"/>
    </lcf76f155ced4ddcb4097134ff3c332f>
    <TaxCatchAll xmlns="64a7fa84-659a-4ae5-a88e-ffc2a2dcca85" xsi:nil="true"/>
  </documentManagement>
</p:properties>
</file>

<file path=customXml/itemProps1.xml><?xml version="1.0" encoding="utf-8"?>
<ds:datastoreItem xmlns:ds="http://schemas.openxmlformats.org/officeDocument/2006/customXml" ds:itemID="{E61D349B-A0B0-4A24-8B9B-795EC53428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6EAD79-E214-4597-B58E-66A57C81C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1CD54A-D9D4-45C9-8049-16D644974A67}">
  <ds:schemaRefs>
    <ds:schemaRef ds:uri="http://schemas.microsoft.com/office/2006/metadata/properties"/>
    <ds:schemaRef ds:uri="http://schemas.microsoft.com/office/infopath/2007/PartnerControls"/>
    <ds:schemaRef ds:uri="dfbb2bed-7f18-4fa1-92ce-e425948da0b0"/>
    <ds:schemaRef ds:uri="64a7fa84-659a-4ae5-a88e-ffc2a2dcca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Nõlvakaare tn jt</vt:lpstr>
      <vt:lpstr>'Nõlvakaare tn jt'!Prindiala</vt:lpstr>
      <vt:lpstr>'Nõlvakaare tn jt'!Prinditiitlid</vt:lpstr>
      <vt:lpstr>'Nõlvakaare tn jt'!Toominga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Vello</dc:creator>
  <cp:lastModifiedBy>Kadri Leetsaar</cp:lastModifiedBy>
  <cp:lastPrinted>2022-09-09T09:04:43Z</cp:lastPrinted>
  <dcterms:created xsi:type="dcterms:W3CDTF">2013-06-13T10:35:51Z</dcterms:created>
  <dcterms:modified xsi:type="dcterms:W3CDTF">2024-08-19T13:28:33Z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0x01010005DFF58651C5804097E7E3DB4834D567</vt:lpwstr>
  </property>
  <property fmtid="{D5CDD505-2E9C-101B-9397-08002B2CF9AE}" pid="3" name="MediaServiceImageTags">
    <vt:lpwstr/>
  </property>
</Properties>
</file>